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김태일\김태일\2. 공사용역현황\3. 공사현황\14. 신흥3동 2525번지(기계식주차장)\0. 진행\발주내역\단가업데이트\공고문\제출\"/>
    </mc:Choice>
  </mc:AlternateContent>
  <bookViews>
    <workbookView xWindow="-28920" yWindow="-120" windowWidth="29040" windowHeight="15840" firstSheet="1" activeTab="2"/>
  </bookViews>
  <sheets>
    <sheet name="원가계산서(건축+총괄)" sheetId="11" state="hidden" r:id="rId1"/>
    <sheet name="공종별집계표" sheetId="10" r:id="rId2"/>
    <sheet name="공종별내역서" sheetId="9" r:id="rId3"/>
    <sheet name=" 공사설정 " sheetId="2" state="hidden" r:id="rId4"/>
    <sheet name="Sheet1" sheetId="1" state="hidden" r:id="rId5"/>
  </sheets>
  <definedNames>
    <definedName name="_xlnm.Print_Area" localSheetId="2">공종별내역서!$A$1:$M$651</definedName>
    <definedName name="_xlnm.Print_Area" localSheetId="1">공종별집계표!$A$1:$M$48</definedName>
    <definedName name="_xlnm.Print_Area" localSheetId="0">'원가계산서(건축+총괄)'!$A$1:$J$36</definedName>
    <definedName name="_xlnm.Print_Titles" localSheetId="2">공종별내역서!$1:$3</definedName>
    <definedName name="_xlnm.Print_Titles" localSheetId="1">공종별집계표!$1:$4</definedName>
    <definedName name="_xlnm.Print_Titles" localSheetId="0">'원가계산서(건축+총괄)'!$1:$3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7" i="9" l="1"/>
  <c r="H579" i="9" s="1"/>
  <c r="G27" i="10" s="1"/>
  <c r="H27" i="10" s="1"/>
  <c r="F486" i="9"/>
  <c r="J485" i="9"/>
  <c r="F485" i="9"/>
  <c r="J375" i="9"/>
  <c r="J80" i="9"/>
  <c r="F80" i="9"/>
  <c r="J55" i="9"/>
  <c r="F55" i="9"/>
  <c r="J53" i="9"/>
  <c r="F53" i="9"/>
  <c r="F107" i="9"/>
  <c r="H387" i="9"/>
  <c r="J387" i="9"/>
  <c r="H386" i="9"/>
  <c r="H385" i="9"/>
  <c r="J385" i="9"/>
  <c r="H379" i="9"/>
  <c r="J347" i="9"/>
  <c r="H330" i="9"/>
  <c r="J330" i="9"/>
  <c r="H329" i="9"/>
  <c r="H328" i="9"/>
  <c r="H300" i="9"/>
  <c r="J300" i="9"/>
  <c r="H299" i="9"/>
  <c r="J299" i="9"/>
  <c r="H125" i="9"/>
  <c r="J125" i="9"/>
  <c r="J94" i="9"/>
  <c r="F38" i="9"/>
  <c r="J38" i="9"/>
  <c r="J37" i="9"/>
  <c r="J36" i="9"/>
  <c r="H29" i="9"/>
  <c r="F6" i="9"/>
  <c r="F634" i="9"/>
  <c r="H634" i="9"/>
  <c r="J634" i="9"/>
  <c r="K634" i="9"/>
  <c r="F633" i="9"/>
  <c r="H633" i="9"/>
  <c r="J633" i="9"/>
  <c r="K633" i="9"/>
  <c r="F632" i="9"/>
  <c r="H632" i="9"/>
  <c r="J632" i="9"/>
  <c r="K632" i="9"/>
  <c r="F631" i="9"/>
  <c r="H631" i="9"/>
  <c r="J631" i="9"/>
  <c r="K631" i="9"/>
  <c r="F630" i="9"/>
  <c r="H630" i="9"/>
  <c r="J630" i="9"/>
  <c r="K630" i="9"/>
  <c r="F629" i="9"/>
  <c r="H629" i="9"/>
  <c r="J629" i="9"/>
  <c r="K629" i="9"/>
  <c r="F616" i="9"/>
  <c r="H616" i="9"/>
  <c r="J616" i="9"/>
  <c r="K616" i="9"/>
  <c r="F614" i="9"/>
  <c r="H614" i="9"/>
  <c r="J614" i="9"/>
  <c r="K614" i="9"/>
  <c r="F613" i="9"/>
  <c r="H613" i="9"/>
  <c r="J613" i="9"/>
  <c r="K613" i="9"/>
  <c r="F612" i="9"/>
  <c r="H612" i="9"/>
  <c r="J612" i="9"/>
  <c r="K612" i="9"/>
  <c r="F610" i="9"/>
  <c r="H610" i="9"/>
  <c r="J610" i="9"/>
  <c r="K610" i="9"/>
  <c r="F609" i="9"/>
  <c r="H609" i="9"/>
  <c r="J609" i="9"/>
  <c r="K609" i="9"/>
  <c r="F608" i="9"/>
  <c r="H608" i="9"/>
  <c r="J608" i="9"/>
  <c r="K608" i="9"/>
  <c r="F607" i="9"/>
  <c r="H607" i="9"/>
  <c r="J607" i="9"/>
  <c r="K607" i="9"/>
  <c r="F606" i="9"/>
  <c r="H606" i="9"/>
  <c r="J606" i="9"/>
  <c r="K606" i="9"/>
  <c r="F605" i="9"/>
  <c r="H605" i="9"/>
  <c r="J605" i="9"/>
  <c r="K605" i="9"/>
  <c r="F581" i="9"/>
  <c r="F603" i="9" s="1"/>
  <c r="E28" i="10" s="1"/>
  <c r="H581" i="9"/>
  <c r="H603" i="9" s="1"/>
  <c r="G28" i="10" s="1"/>
  <c r="H28" i="10" s="1"/>
  <c r="J581" i="9"/>
  <c r="J603" i="9" s="1"/>
  <c r="I28" i="10" s="1"/>
  <c r="J28" i="10" s="1"/>
  <c r="K581" i="9"/>
  <c r="F557" i="9"/>
  <c r="F579" i="9" s="1"/>
  <c r="E27" i="10" s="1"/>
  <c r="F27" i="10" s="1"/>
  <c r="J557" i="9"/>
  <c r="J579" i="9" s="1"/>
  <c r="I27" i="10" s="1"/>
  <c r="J27" i="10" s="1"/>
  <c r="H533" i="9"/>
  <c r="H555" i="9" s="1"/>
  <c r="G26" i="10" s="1"/>
  <c r="H26" i="10" s="1"/>
  <c r="J533" i="9"/>
  <c r="J555" i="9" s="1"/>
  <c r="I26" i="10" s="1"/>
  <c r="J26" i="10" s="1"/>
  <c r="F511" i="9"/>
  <c r="H511" i="9"/>
  <c r="J511" i="9"/>
  <c r="K511" i="9"/>
  <c r="F510" i="9"/>
  <c r="H510" i="9"/>
  <c r="J510" i="9"/>
  <c r="K510" i="9"/>
  <c r="F509" i="9"/>
  <c r="H509" i="9"/>
  <c r="J509" i="9"/>
  <c r="K509" i="9"/>
  <c r="H486" i="9"/>
  <c r="J486" i="9"/>
  <c r="K486" i="9"/>
  <c r="H485" i="9"/>
  <c r="K485" i="9"/>
  <c r="H464" i="9"/>
  <c r="J464" i="9"/>
  <c r="F463" i="9"/>
  <c r="H463" i="9"/>
  <c r="J463" i="9"/>
  <c r="K463" i="9"/>
  <c r="F462" i="9"/>
  <c r="H462" i="9"/>
  <c r="J462" i="9"/>
  <c r="K462" i="9"/>
  <c r="F461" i="9"/>
  <c r="H461" i="9"/>
  <c r="J461" i="9"/>
  <c r="K461" i="9"/>
  <c r="F443" i="9"/>
  <c r="H443" i="9"/>
  <c r="J443" i="9"/>
  <c r="K443" i="9"/>
  <c r="F442" i="9"/>
  <c r="H442" i="9"/>
  <c r="J442" i="9"/>
  <c r="K442" i="9"/>
  <c r="F441" i="9"/>
  <c r="H441" i="9"/>
  <c r="J441" i="9"/>
  <c r="K441" i="9"/>
  <c r="F440" i="9"/>
  <c r="H440" i="9"/>
  <c r="J440" i="9"/>
  <c r="K440" i="9"/>
  <c r="J388" i="9"/>
  <c r="J386" i="9"/>
  <c r="J383" i="9"/>
  <c r="F382" i="9"/>
  <c r="H382" i="9"/>
  <c r="J382" i="9"/>
  <c r="K382" i="9"/>
  <c r="F381" i="9"/>
  <c r="H381" i="9"/>
  <c r="J381" i="9"/>
  <c r="K381" i="9"/>
  <c r="F378" i="9"/>
  <c r="H378" i="9"/>
  <c r="J378" i="9"/>
  <c r="K378" i="9"/>
  <c r="F377" i="9"/>
  <c r="H377" i="9"/>
  <c r="J377" i="9"/>
  <c r="K377" i="9"/>
  <c r="F376" i="9"/>
  <c r="H376" i="9"/>
  <c r="J376" i="9"/>
  <c r="K376" i="9"/>
  <c r="F375" i="9"/>
  <c r="H375" i="9"/>
  <c r="K375" i="9"/>
  <c r="F372" i="9"/>
  <c r="H372" i="9"/>
  <c r="J372" i="9"/>
  <c r="K372" i="9"/>
  <c r="F371" i="9"/>
  <c r="H371" i="9"/>
  <c r="J371" i="9"/>
  <c r="K371" i="9"/>
  <c r="F370" i="9"/>
  <c r="H370" i="9"/>
  <c r="J370" i="9"/>
  <c r="K370" i="9"/>
  <c r="F369" i="9"/>
  <c r="H369" i="9"/>
  <c r="J369" i="9"/>
  <c r="K369" i="9"/>
  <c r="F368" i="9"/>
  <c r="H368" i="9"/>
  <c r="J368" i="9"/>
  <c r="K368" i="9"/>
  <c r="F367" i="9"/>
  <c r="H367" i="9"/>
  <c r="J367" i="9"/>
  <c r="F366" i="9"/>
  <c r="H366" i="9"/>
  <c r="J366" i="9"/>
  <c r="K366" i="9"/>
  <c r="F365" i="9"/>
  <c r="H365" i="9"/>
  <c r="J365" i="9"/>
  <c r="K365" i="9"/>
  <c r="F270" i="9"/>
  <c r="H270" i="9"/>
  <c r="J270" i="9"/>
  <c r="K270" i="9"/>
  <c r="F246" i="9"/>
  <c r="H246" i="9"/>
  <c r="J246" i="9"/>
  <c r="K246" i="9"/>
  <c r="F245" i="9"/>
  <c r="H245" i="9"/>
  <c r="J245" i="9"/>
  <c r="K245" i="9"/>
  <c r="J223" i="9"/>
  <c r="F221" i="9"/>
  <c r="H221" i="9"/>
  <c r="J221" i="9"/>
  <c r="K221" i="9"/>
  <c r="F191" i="9"/>
  <c r="H191" i="9"/>
  <c r="J191" i="9"/>
  <c r="K191" i="9"/>
  <c r="F190" i="9"/>
  <c r="H190" i="9"/>
  <c r="J190" i="9"/>
  <c r="K190" i="9"/>
  <c r="F189" i="9"/>
  <c r="H189" i="9"/>
  <c r="J189" i="9"/>
  <c r="K189" i="9"/>
  <c r="F188" i="9"/>
  <c r="H188" i="9"/>
  <c r="J188" i="9"/>
  <c r="K188" i="9"/>
  <c r="F186" i="9"/>
  <c r="H186" i="9"/>
  <c r="J186" i="9"/>
  <c r="K186" i="9"/>
  <c r="F185" i="9"/>
  <c r="H185" i="9"/>
  <c r="J185" i="9"/>
  <c r="K185" i="9"/>
  <c r="F184" i="9"/>
  <c r="H184" i="9"/>
  <c r="J184" i="9"/>
  <c r="F183" i="9"/>
  <c r="H183" i="9"/>
  <c r="J183" i="9"/>
  <c r="K183" i="9"/>
  <c r="F182" i="9"/>
  <c r="H182" i="9"/>
  <c r="J182" i="9"/>
  <c r="K182" i="9"/>
  <c r="F181" i="9"/>
  <c r="H181" i="9"/>
  <c r="J181" i="9"/>
  <c r="K181" i="9"/>
  <c r="F180" i="9"/>
  <c r="H180" i="9"/>
  <c r="J180" i="9"/>
  <c r="K180" i="9"/>
  <c r="F179" i="9"/>
  <c r="H179" i="9"/>
  <c r="J179" i="9"/>
  <c r="K179" i="9"/>
  <c r="F178" i="9"/>
  <c r="H178" i="9"/>
  <c r="J178" i="9"/>
  <c r="K178" i="9"/>
  <c r="F177" i="9"/>
  <c r="H177" i="9"/>
  <c r="J177" i="9"/>
  <c r="K177" i="9"/>
  <c r="F161" i="9"/>
  <c r="H161" i="9"/>
  <c r="J161" i="9"/>
  <c r="K161" i="9"/>
  <c r="F160" i="9"/>
  <c r="H160" i="9"/>
  <c r="J160" i="9"/>
  <c r="K160" i="9"/>
  <c r="F159" i="9"/>
  <c r="H159" i="9"/>
  <c r="J159" i="9"/>
  <c r="K159" i="9"/>
  <c r="F158" i="9"/>
  <c r="H158" i="9"/>
  <c r="J158" i="9"/>
  <c r="K158" i="9"/>
  <c r="F157" i="9"/>
  <c r="H157" i="9"/>
  <c r="J157" i="9"/>
  <c r="K157" i="9"/>
  <c r="F156" i="9"/>
  <c r="H156" i="9"/>
  <c r="J156" i="9"/>
  <c r="K156" i="9"/>
  <c r="F155" i="9"/>
  <c r="H155" i="9"/>
  <c r="J155" i="9"/>
  <c r="K155" i="9"/>
  <c r="F154" i="9"/>
  <c r="H154" i="9"/>
  <c r="J154" i="9"/>
  <c r="K154" i="9"/>
  <c r="F153" i="9"/>
  <c r="H153" i="9"/>
  <c r="J153" i="9"/>
  <c r="K153" i="9"/>
  <c r="F152" i="9"/>
  <c r="H152" i="9"/>
  <c r="J152" i="9"/>
  <c r="K152" i="9"/>
  <c r="F151" i="9"/>
  <c r="H151" i="9"/>
  <c r="J151" i="9"/>
  <c r="K151" i="9"/>
  <c r="F150" i="9"/>
  <c r="H150" i="9"/>
  <c r="J150" i="9"/>
  <c r="K150" i="9"/>
  <c r="F149" i="9"/>
  <c r="H149" i="9"/>
  <c r="J149" i="9"/>
  <c r="K149" i="9"/>
  <c r="F129" i="9"/>
  <c r="H129" i="9"/>
  <c r="J129" i="9"/>
  <c r="K129" i="9"/>
  <c r="F128" i="9"/>
  <c r="H128" i="9"/>
  <c r="J128" i="9"/>
  <c r="K128" i="9"/>
  <c r="F117" i="9"/>
  <c r="H117" i="9"/>
  <c r="J117" i="9"/>
  <c r="K117" i="9"/>
  <c r="F116" i="9"/>
  <c r="H116" i="9"/>
  <c r="J116" i="9"/>
  <c r="K116" i="9"/>
  <c r="F115" i="9"/>
  <c r="H115" i="9"/>
  <c r="J115" i="9"/>
  <c r="K115" i="9"/>
  <c r="F114" i="9"/>
  <c r="H114" i="9"/>
  <c r="J114" i="9"/>
  <c r="K114" i="9"/>
  <c r="F113" i="9"/>
  <c r="H113" i="9"/>
  <c r="J113" i="9"/>
  <c r="K113" i="9"/>
  <c r="F112" i="9"/>
  <c r="H112" i="9"/>
  <c r="J112" i="9"/>
  <c r="K112" i="9"/>
  <c r="F111" i="9"/>
  <c r="H111" i="9"/>
  <c r="J111" i="9"/>
  <c r="K111" i="9"/>
  <c r="F110" i="9"/>
  <c r="H110" i="9"/>
  <c r="J110" i="9"/>
  <c r="K110" i="9"/>
  <c r="F109" i="9"/>
  <c r="H109" i="9"/>
  <c r="J109" i="9"/>
  <c r="K109" i="9"/>
  <c r="F108" i="9"/>
  <c r="H108" i="9"/>
  <c r="J108" i="9"/>
  <c r="K108" i="9"/>
  <c r="H107" i="9"/>
  <c r="J107" i="9"/>
  <c r="F106" i="9"/>
  <c r="H106" i="9"/>
  <c r="J106" i="9"/>
  <c r="K106" i="9"/>
  <c r="F105" i="9"/>
  <c r="H105" i="9"/>
  <c r="J105" i="9"/>
  <c r="K105" i="9"/>
  <c r="F104" i="9"/>
  <c r="H104" i="9"/>
  <c r="J104" i="9"/>
  <c r="K104" i="9"/>
  <c r="F103" i="9"/>
  <c r="H103" i="9"/>
  <c r="J103" i="9"/>
  <c r="K103" i="9"/>
  <c r="F102" i="9"/>
  <c r="H102" i="9"/>
  <c r="J102" i="9"/>
  <c r="K102" i="9"/>
  <c r="F101" i="9"/>
  <c r="H101" i="9"/>
  <c r="J101" i="9"/>
  <c r="K101" i="9"/>
  <c r="H94" i="9"/>
  <c r="F93" i="9"/>
  <c r="H93" i="9"/>
  <c r="F87" i="9"/>
  <c r="H87" i="9"/>
  <c r="J87" i="9"/>
  <c r="K87" i="9"/>
  <c r="F86" i="9"/>
  <c r="H86" i="9"/>
  <c r="J86" i="9"/>
  <c r="K86" i="9"/>
  <c r="F85" i="9"/>
  <c r="H85" i="9"/>
  <c r="J85" i="9"/>
  <c r="K85" i="9"/>
  <c r="F84" i="9"/>
  <c r="H84" i="9"/>
  <c r="J84" i="9"/>
  <c r="K84" i="9"/>
  <c r="F83" i="9"/>
  <c r="H83" i="9"/>
  <c r="J83" i="9"/>
  <c r="K83" i="9"/>
  <c r="F82" i="9"/>
  <c r="H82" i="9"/>
  <c r="J82" i="9"/>
  <c r="K82" i="9"/>
  <c r="F81" i="9"/>
  <c r="H81" i="9"/>
  <c r="J81" i="9"/>
  <c r="K81" i="9"/>
  <c r="H80" i="9"/>
  <c r="K80" i="9"/>
  <c r="F79" i="9"/>
  <c r="H79" i="9"/>
  <c r="J79" i="9"/>
  <c r="K79" i="9"/>
  <c r="F78" i="9"/>
  <c r="H78" i="9"/>
  <c r="J78" i="9"/>
  <c r="K78" i="9"/>
  <c r="F77" i="9"/>
  <c r="H77" i="9"/>
  <c r="J77" i="9"/>
  <c r="K77" i="9"/>
  <c r="H55" i="9"/>
  <c r="K55" i="9"/>
  <c r="F54" i="9"/>
  <c r="H54" i="9"/>
  <c r="J54" i="9"/>
  <c r="K54" i="9"/>
  <c r="H53" i="9"/>
  <c r="K53" i="9"/>
  <c r="H39" i="9"/>
  <c r="J39" i="9"/>
  <c r="H6" i="9"/>
  <c r="H5" i="9"/>
  <c r="J171" i="9" l="1"/>
  <c r="I12" i="10" s="1"/>
  <c r="J12" i="10" s="1"/>
  <c r="J651" i="9"/>
  <c r="I30" i="10" s="1"/>
  <c r="J30" i="10" s="1"/>
  <c r="H319" i="9"/>
  <c r="H122" i="9"/>
  <c r="J348" i="9"/>
  <c r="K367" i="9"/>
  <c r="H507" i="9"/>
  <c r="G24" i="10" s="1"/>
  <c r="H24" i="10" s="1"/>
  <c r="H126" i="9"/>
  <c r="J319" i="9"/>
  <c r="H383" i="9"/>
  <c r="F388" i="9"/>
  <c r="K557" i="9"/>
  <c r="K39" i="9"/>
  <c r="F39" i="9"/>
  <c r="K94" i="9"/>
  <c r="F94" i="9"/>
  <c r="F122" i="9"/>
  <c r="L78" i="9"/>
  <c r="L111" i="9"/>
  <c r="H92" i="9"/>
  <c r="F119" i="9"/>
  <c r="H34" i="9"/>
  <c r="L177" i="9"/>
  <c r="L461" i="9"/>
  <c r="J611" i="9"/>
  <c r="J627" i="9" s="1"/>
  <c r="I29" i="10" s="1"/>
  <c r="J29" i="10" s="1"/>
  <c r="J615" i="9"/>
  <c r="J29" i="9"/>
  <c r="J325" i="9"/>
  <c r="L112" i="9"/>
  <c r="L371" i="9"/>
  <c r="J531" i="9"/>
  <c r="I25" i="10" s="1"/>
  <c r="J25" i="10" s="1"/>
  <c r="J30" i="9"/>
  <c r="H118" i="9"/>
  <c r="J384" i="9"/>
  <c r="L79" i="9"/>
  <c r="L87" i="9"/>
  <c r="J122" i="9"/>
  <c r="H127" i="9"/>
  <c r="J193" i="9"/>
  <c r="J272" i="9"/>
  <c r="H325" i="9"/>
  <c r="J271" i="9"/>
  <c r="J328" i="9"/>
  <c r="K388" i="9"/>
  <c r="H271" i="9"/>
  <c r="K533" i="9"/>
  <c r="F507" i="9"/>
  <c r="E24" i="10" s="1"/>
  <c r="K24" i="10" s="1"/>
  <c r="J507" i="9"/>
  <c r="I24" i="10" s="1"/>
  <c r="J24" i="10" s="1"/>
  <c r="F464" i="9"/>
  <c r="K464" i="9"/>
  <c r="F533" i="9"/>
  <c r="F555" i="9" s="1"/>
  <c r="E26" i="10" s="1"/>
  <c r="F26" i="10" s="1"/>
  <c r="L26" i="10" s="1"/>
  <c r="H223" i="9"/>
  <c r="H348" i="9"/>
  <c r="H37" i="9"/>
  <c r="H36" i="9"/>
  <c r="H388" i="9"/>
  <c r="H30" i="9"/>
  <c r="H35" i="9"/>
  <c r="H345" i="9"/>
  <c r="L634" i="9"/>
  <c r="L633" i="9"/>
  <c r="L632" i="9"/>
  <c r="L631" i="9"/>
  <c r="L630" i="9"/>
  <c r="F651" i="9"/>
  <c r="E30" i="10" s="1"/>
  <c r="F30" i="10" s="1"/>
  <c r="L629" i="9"/>
  <c r="H651" i="9"/>
  <c r="G30" i="10" s="1"/>
  <c r="H30" i="10" s="1"/>
  <c r="L616" i="9"/>
  <c r="L614" i="9"/>
  <c r="L613" i="9"/>
  <c r="H615" i="9"/>
  <c r="F615" i="9"/>
  <c r="L612" i="9"/>
  <c r="L610" i="9"/>
  <c r="L609" i="9"/>
  <c r="L608" i="9"/>
  <c r="L607" i="9"/>
  <c r="F611" i="9"/>
  <c r="L606" i="9"/>
  <c r="H611" i="9"/>
  <c r="L605" i="9"/>
  <c r="K28" i="10"/>
  <c r="F28" i="10"/>
  <c r="L581" i="9"/>
  <c r="L603" i="9" s="1"/>
  <c r="L557" i="9"/>
  <c r="L579" i="9" s="1"/>
  <c r="L511" i="9"/>
  <c r="H531" i="9"/>
  <c r="G25" i="10" s="1"/>
  <c r="H25" i="10" s="1"/>
  <c r="L510" i="9"/>
  <c r="L509" i="9"/>
  <c r="F531" i="9"/>
  <c r="E25" i="10" s="1"/>
  <c r="L486" i="9"/>
  <c r="L485" i="9"/>
  <c r="J483" i="9"/>
  <c r="I23" i="10" s="1"/>
  <c r="J23" i="10" s="1"/>
  <c r="L464" i="9"/>
  <c r="L463" i="9"/>
  <c r="L462" i="9"/>
  <c r="F483" i="9"/>
  <c r="E23" i="10" s="1"/>
  <c r="F23" i="10" s="1"/>
  <c r="H483" i="9"/>
  <c r="G23" i="10" s="1"/>
  <c r="H23" i="10" s="1"/>
  <c r="L443" i="9"/>
  <c r="L442" i="9"/>
  <c r="L441" i="9"/>
  <c r="L440" i="9"/>
  <c r="L388" i="9"/>
  <c r="L382" i="9"/>
  <c r="L381" i="9"/>
  <c r="L378" i="9"/>
  <c r="L377" i="9"/>
  <c r="L376" i="9"/>
  <c r="L375" i="9"/>
  <c r="L372" i="9"/>
  <c r="L370" i="9"/>
  <c r="L369" i="9"/>
  <c r="L368" i="9"/>
  <c r="L367" i="9"/>
  <c r="L366" i="9"/>
  <c r="L365" i="9"/>
  <c r="L270" i="9"/>
  <c r="L246" i="9"/>
  <c r="L245" i="9"/>
  <c r="L221" i="9"/>
  <c r="L191" i="9"/>
  <c r="H192" i="9"/>
  <c r="F192" i="9"/>
  <c r="J192" i="9"/>
  <c r="L190" i="9"/>
  <c r="L189" i="9"/>
  <c r="L188" i="9"/>
  <c r="L186" i="9"/>
  <c r="L185" i="9"/>
  <c r="K184" i="9"/>
  <c r="L184" i="9"/>
  <c r="L183" i="9"/>
  <c r="L182" i="9"/>
  <c r="L181" i="9"/>
  <c r="L180" i="9"/>
  <c r="F187" i="9"/>
  <c r="L179" i="9"/>
  <c r="J187" i="9"/>
  <c r="L178" i="9"/>
  <c r="H187" i="9"/>
  <c r="L161" i="9"/>
  <c r="L160" i="9"/>
  <c r="F171" i="9"/>
  <c r="E12" i="10" s="1"/>
  <c r="L159" i="9"/>
  <c r="L158" i="9"/>
  <c r="L157" i="9"/>
  <c r="L156" i="9"/>
  <c r="L155" i="9"/>
  <c r="L154" i="9"/>
  <c r="L153" i="9"/>
  <c r="L152" i="9"/>
  <c r="H171" i="9"/>
  <c r="G12" i="10" s="1"/>
  <c r="H12" i="10" s="1"/>
  <c r="L151" i="9"/>
  <c r="L150" i="9"/>
  <c r="F12" i="10"/>
  <c r="L149" i="9"/>
  <c r="L129" i="9"/>
  <c r="L128" i="9"/>
  <c r="L122" i="9"/>
  <c r="L117" i="9"/>
  <c r="L116" i="9"/>
  <c r="L115" i="9"/>
  <c r="L114" i="9"/>
  <c r="L113" i="9"/>
  <c r="L110" i="9"/>
  <c r="L109" i="9"/>
  <c r="L108" i="9"/>
  <c r="K107" i="9"/>
  <c r="L107" i="9"/>
  <c r="L106" i="9"/>
  <c r="L105" i="9"/>
  <c r="L104" i="9"/>
  <c r="L103" i="9"/>
  <c r="L102" i="9"/>
  <c r="L101" i="9"/>
  <c r="L94" i="9"/>
  <c r="L86" i="9"/>
  <c r="L85" i="9"/>
  <c r="L84" i="9"/>
  <c r="L83" i="9"/>
  <c r="L82" i="9"/>
  <c r="L81" i="9"/>
  <c r="L80" i="9"/>
  <c r="L77" i="9"/>
  <c r="L55" i="9"/>
  <c r="L54" i="9"/>
  <c r="L53" i="9"/>
  <c r="L39" i="9"/>
  <c r="J417" i="9"/>
  <c r="J418" i="9"/>
  <c r="J415" i="9"/>
  <c r="H324" i="9"/>
  <c r="J322" i="9"/>
  <c r="J321" i="9"/>
  <c r="J413" i="9"/>
  <c r="J294" i="9"/>
  <c r="J293" i="9"/>
  <c r="J273" i="9"/>
  <c r="F269" i="9"/>
  <c r="J124" i="9"/>
  <c r="J35" i="9"/>
  <c r="J34" i="9"/>
  <c r="J33" i="9"/>
  <c r="J32" i="9"/>
  <c r="J31" i="9"/>
  <c r="J419" i="9"/>
  <c r="F384" i="9"/>
  <c r="F380" i="9"/>
  <c r="F346" i="9"/>
  <c r="H318" i="9"/>
  <c r="F118" i="9"/>
  <c r="F92" i="9"/>
  <c r="F379" i="9"/>
  <c r="F347" i="9"/>
  <c r="F345" i="9"/>
  <c r="F123" i="9"/>
  <c r="F5" i="9"/>
  <c r="K27" i="10"/>
  <c r="L28" i="10"/>
  <c r="L27" i="10"/>
  <c r="K26" i="10" l="1"/>
  <c r="F24" i="10"/>
  <c r="L533" i="9"/>
  <c r="L555" i="9" s="1"/>
  <c r="L24" i="10"/>
  <c r="T24" i="10" s="1"/>
  <c r="J51" i="9"/>
  <c r="I8" i="10" s="1"/>
  <c r="J8" i="10" s="1"/>
  <c r="K29" i="9"/>
  <c r="F29" i="9"/>
  <c r="F385" i="9"/>
  <c r="L385" i="9" s="1"/>
  <c r="K385" i="9"/>
  <c r="H247" i="9"/>
  <c r="J414" i="9"/>
  <c r="K122" i="9"/>
  <c r="J56" i="9"/>
  <c r="J75" i="9" s="1"/>
  <c r="I9" i="10" s="1"/>
  <c r="J9" i="10" s="1"/>
  <c r="J416" i="9"/>
  <c r="J435" i="9" s="1"/>
  <c r="I21" i="10" s="1"/>
  <c r="J21" i="10" s="1"/>
  <c r="F299" i="9"/>
  <c r="L299" i="9" s="1"/>
  <c r="K299" i="9"/>
  <c r="F318" i="9"/>
  <c r="K387" i="9"/>
  <c r="F387" i="9"/>
  <c r="L387" i="9" s="1"/>
  <c r="L507" i="9"/>
  <c r="F627" i="9"/>
  <c r="E29" i="10" s="1"/>
  <c r="F29" i="10" s="1"/>
  <c r="T26" i="10"/>
  <c r="H91" i="9"/>
  <c r="H374" i="9"/>
  <c r="H293" i="9"/>
  <c r="H322" i="9"/>
  <c r="H419" i="9"/>
  <c r="H7" i="9"/>
  <c r="H121" i="9"/>
  <c r="H294" i="9"/>
  <c r="H373" i="9"/>
  <c r="H119" i="9"/>
  <c r="H323" i="9"/>
  <c r="H123" i="9"/>
  <c r="H31" i="9"/>
  <c r="H124" i="9"/>
  <c r="H413" i="9"/>
  <c r="H298" i="9"/>
  <c r="H88" i="9"/>
  <c r="H32" i="9"/>
  <c r="H196" i="9"/>
  <c r="H269" i="9"/>
  <c r="H317" i="9"/>
  <c r="H415" i="9"/>
  <c r="H197" i="9"/>
  <c r="H417" i="9"/>
  <c r="H33" i="9"/>
  <c r="H120" i="9"/>
  <c r="H193" i="9"/>
  <c r="H380" i="9"/>
  <c r="H90" i="9"/>
  <c r="H273" i="9"/>
  <c r="H321" i="9"/>
  <c r="H296" i="9"/>
  <c r="H384" i="9"/>
  <c r="L384" i="9" s="1"/>
  <c r="K384" i="9"/>
  <c r="L30" i="10"/>
  <c r="L651" i="9"/>
  <c r="K30" i="10"/>
  <c r="H627" i="9"/>
  <c r="G29" i="10" s="1"/>
  <c r="H29" i="10" s="1"/>
  <c r="L615" i="9"/>
  <c r="L611" i="9"/>
  <c r="L531" i="9"/>
  <c r="F25" i="10"/>
  <c r="L25" i="10" s="1"/>
  <c r="K25" i="10"/>
  <c r="L483" i="9"/>
  <c r="L23" i="10"/>
  <c r="K23" i="10"/>
  <c r="L192" i="9"/>
  <c r="L187" i="9"/>
  <c r="L12" i="10"/>
  <c r="K12" i="10"/>
  <c r="L171" i="9"/>
  <c r="J341" i="9"/>
  <c r="J121" i="9"/>
  <c r="J120" i="9"/>
  <c r="F300" i="9" l="1"/>
  <c r="L300" i="9" s="1"/>
  <c r="K300" i="9"/>
  <c r="F383" i="9"/>
  <c r="L383" i="9" s="1"/>
  <c r="K383" i="9"/>
  <c r="F36" i="9"/>
  <c r="L36" i="9" s="1"/>
  <c r="K36" i="9"/>
  <c r="L29" i="9"/>
  <c r="K125" i="9"/>
  <c r="F125" i="9"/>
  <c r="L125" i="9" s="1"/>
  <c r="T25" i="10"/>
  <c r="F386" i="9"/>
  <c r="L386" i="9" s="1"/>
  <c r="K386" i="9"/>
  <c r="K93" i="9"/>
  <c r="J93" i="9"/>
  <c r="L93" i="9" s="1"/>
  <c r="F223" i="9"/>
  <c r="L223" i="9" s="1"/>
  <c r="K223" i="9"/>
  <c r="T30" i="10"/>
  <c r="F88" i="9"/>
  <c r="F348" i="9"/>
  <c r="L348" i="9" s="1"/>
  <c r="K348" i="9"/>
  <c r="F37" i="9"/>
  <c r="L37" i="9" s="1"/>
  <c r="K37" i="9"/>
  <c r="F329" i="9"/>
  <c r="H326" i="9"/>
  <c r="H147" i="9"/>
  <c r="G11" i="10" s="1"/>
  <c r="H416" i="9"/>
  <c r="H195" i="9"/>
  <c r="H89" i="9"/>
  <c r="H99" i="9" s="1"/>
  <c r="G10" i="10" s="1"/>
  <c r="H174" i="9"/>
  <c r="H320" i="9"/>
  <c r="H194" i="9"/>
  <c r="H198" i="9" s="1"/>
  <c r="J126" i="9"/>
  <c r="H341" i="9"/>
  <c r="H295" i="9"/>
  <c r="H414" i="9"/>
  <c r="J346" i="9"/>
  <c r="H173" i="9"/>
  <c r="H222" i="9"/>
  <c r="H175" i="9"/>
  <c r="H344" i="9"/>
  <c r="H343" i="9"/>
  <c r="K38" i="9"/>
  <c r="H38" i="9"/>
  <c r="H411" i="9"/>
  <c r="G20" i="10" s="1"/>
  <c r="H297" i="9"/>
  <c r="H27" i="9"/>
  <c r="G7" i="10" s="1"/>
  <c r="L29" i="10"/>
  <c r="K29" i="10"/>
  <c r="L627" i="9"/>
  <c r="J222" i="9"/>
  <c r="K319" i="9" l="1"/>
  <c r="F319" i="9"/>
  <c r="L319" i="9" s="1"/>
  <c r="J318" i="9"/>
  <c r="L318" i="9" s="1"/>
  <c r="K318" i="9"/>
  <c r="T29" i="10"/>
  <c r="H327" i="9"/>
  <c r="H438" i="9"/>
  <c r="H11" i="10"/>
  <c r="H10" i="10"/>
  <c r="H20" i="10"/>
  <c r="L38" i="9"/>
  <c r="H51" i="9"/>
  <c r="G8" i="10" s="1"/>
  <c r="H437" i="9"/>
  <c r="K346" i="9"/>
  <c r="H346" i="9"/>
  <c r="L346" i="9" s="1"/>
  <c r="H7" i="10"/>
  <c r="H56" i="9"/>
  <c r="H315" i="9"/>
  <c r="G17" i="10" s="1"/>
  <c r="H176" i="9"/>
  <c r="H219" i="9" s="1"/>
  <c r="G13" i="10" s="1"/>
  <c r="H339" i="9"/>
  <c r="G18" i="10" s="1"/>
  <c r="H18" i="10" s="1"/>
  <c r="H248" i="9"/>
  <c r="H342" i="9"/>
  <c r="F298" i="9"/>
  <c r="F195" i="9"/>
  <c r="F7" i="9"/>
  <c r="F27" i="9" s="1"/>
  <c r="E7" i="10" s="1"/>
  <c r="F7" i="10" s="1"/>
  <c r="J88" i="9" l="1"/>
  <c r="K88" i="9"/>
  <c r="J127" i="9"/>
  <c r="K347" i="9"/>
  <c r="H347" i="9"/>
  <c r="L347" i="9" s="1"/>
  <c r="H267" i="9"/>
  <c r="G15" i="10" s="1"/>
  <c r="H13" i="10"/>
  <c r="H17" i="10"/>
  <c r="H75" i="9"/>
  <c r="G9" i="10" s="1"/>
  <c r="K92" i="9"/>
  <c r="J92" i="9"/>
  <c r="L92" i="9" s="1"/>
  <c r="J380" i="9"/>
  <c r="L380" i="9" s="1"/>
  <c r="K380" i="9"/>
  <c r="J119" i="9"/>
  <c r="L119" i="9" s="1"/>
  <c r="K119" i="9"/>
  <c r="J379" i="9"/>
  <c r="L379" i="9" s="1"/>
  <c r="K379" i="9"/>
  <c r="J345" i="9"/>
  <c r="L345" i="9" s="1"/>
  <c r="K345" i="9"/>
  <c r="J123" i="9"/>
  <c r="L123" i="9" s="1"/>
  <c r="K123" i="9"/>
  <c r="H8" i="10"/>
  <c r="F374" i="9"/>
  <c r="F373" i="9"/>
  <c r="F323" i="9"/>
  <c r="F317" i="9"/>
  <c r="F297" i="9"/>
  <c r="F296" i="9"/>
  <c r="F295" i="9"/>
  <c r="F272" i="9"/>
  <c r="F197" i="9"/>
  <c r="F196" i="9"/>
  <c r="F273" i="9" l="1"/>
  <c r="L273" i="9" s="1"/>
  <c r="K273" i="9"/>
  <c r="H363" i="9"/>
  <c r="G19" i="10" s="1"/>
  <c r="F31" i="9"/>
  <c r="L31" i="9" s="1"/>
  <c r="K31" i="9"/>
  <c r="F411" i="9"/>
  <c r="E20" i="10" s="1"/>
  <c r="F20" i="10" s="1"/>
  <c r="K328" i="9"/>
  <c r="F328" i="9"/>
  <c r="L328" i="9" s="1"/>
  <c r="J329" i="9"/>
  <c r="L329" i="9" s="1"/>
  <c r="K329" i="9"/>
  <c r="F30" i="9"/>
  <c r="K30" i="9"/>
  <c r="F330" i="9"/>
  <c r="L330" i="9" s="1"/>
  <c r="K330" i="9"/>
  <c r="F415" i="9"/>
  <c r="L415" i="9" s="1"/>
  <c r="K415" i="9"/>
  <c r="H15" i="10"/>
  <c r="H19" i="10"/>
  <c r="H9" i="10"/>
  <c r="K118" i="9"/>
  <c r="J118" i="9"/>
  <c r="L88" i="9"/>
  <c r="F293" i="9" l="1"/>
  <c r="K293" i="9"/>
  <c r="K34" i="9"/>
  <c r="F34" i="9"/>
  <c r="L34" i="9" s="1"/>
  <c r="F322" i="9"/>
  <c r="L322" i="9" s="1"/>
  <c r="K322" i="9"/>
  <c r="F325" i="9"/>
  <c r="L325" i="9" s="1"/>
  <c r="K325" i="9"/>
  <c r="F419" i="9"/>
  <c r="L419" i="9" s="1"/>
  <c r="K419" i="9"/>
  <c r="K271" i="9"/>
  <c r="F271" i="9"/>
  <c r="L30" i="9"/>
  <c r="F294" i="9"/>
  <c r="L294" i="9" s="1"/>
  <c r="K294" i="9"/>
  <c r="F321" i="9"/>
  <c r="L321" i="9" s="1"/>
  <c r="K321" i="9"/>
  <c r="F193" i="9"/>
  <c r="K193" i="9"/>
  <c r="F35" i="9"/>
  <c r="L35" i="9" s="1"/>
  <c r="K35" i="9"/>
  <c r="F32" i="9"/>
  <c r="L32" i="9" s="1"/>
  <c r="K32" i="9"/>
  <c r="J439" i="9"/>
  <c r="J343" i="9"/>
  <c r="J147" i="9"/>
  <c r="I11" i="10" s="1"/>
  <c r="L118" i="9"/>
  <c r="H418" i="9"/>
  <c r="J90" i="9"/>
  <c r="J344" i="9"/>
  <c r="F247" i="9"/>
  <c r="F91" i="9"/>
  <c r="F127" i="9" l="1"/>
  <c r="L127" i="9" s="1"/>
  <c r="K127" i="9"/>
  <c r="F33" i="9"/>
  <c r="K33" i="9"/>
  <c r="F126" i="9"/>
  <c r="K126" i="9"/>
  <c r="L271" i="9"/>
  <c r="F291" i="9"/>
  <c r="E16" i="10" s="1"/>
  <c r="F16" i="10" s="1"/>
  <c r="F416" i="9"/>
  <c r="L416" i="9" s="1"/>
  <c r="K416" i="9"/>
  <c r="F315" i="9"/>
  <c r="E17" i="10" s="1"/>
  <c r="F17" i="10" s="1"/>
  <c r="L293" i="9"/>
  <c r="L193" i="9"/>
  <c r="J173" i="9"/>
  <c r="J342" i="9"/>
  <c r="H435" i="9"/>
  <c r="G21" i="10" s="1"/>
  <c r="J11" i="10"/>
  <c r="J175" i="9"/>
  <c r="H224" i="9"/>
  <c r="J224" i="9"/>
  <c r="J243" i="9" s="1"/>
  <c r="I14" i="10" s="1"/>
  <c r="J14" i="10" s="1"/>
  <c r="J89" i="9"/>
  <c r="J174" i="9"/>
  <c r="J437" i="9"/>
  <c r="F248" i="9"/>
  <c r="F267" i="9" s="1"/>
  <c r="E15" i="10" s="1"/>
  <c r="F15" i="10" s="1"/>
  <c r="F342" i="9"/>
  <c r="F418" i="9" l="1"/>
  <c r="L418" i="9" s="1"/>
  <c r="K418" i="9"/>
  <c r="L33" i="9"/>
  <c r="L51" i="9" s="1"/>
  <c r="F51" i="9"/>
  <c r="E8" i="10" s="1"/>
  <c r="F417" i="9"/>
  <c r="L417" i="9" s="1"/>
  <c r="K417" i="9"/>
  <c r="L126" i="9"/>
  <c r="K342" i="9"/>
  <c r="H439" i="9"/>
  <c r="H243" i="9"/>
  <c r="G14" i="10" s="1"/>
  <c r="K272" i="9"/>
  <c r="H272" i="9"/>
  <c r="J197" i="9"/>
  <c r="L197" i="9" s="1"/>
  <c r="K197" i="9"/>
  <c r="J196" i="9"/>
  <c r="L196" i="9" s="1"/>
  <c r="K196" i="9"/>
  <c r="J374" i="9"/>
  <c r="L374" i="9" s="1"/>
  <c r="K374" i="9"/>
  <c r="J296" i="9"/>
  <c r="L296" i="9" s="1"/>
  <c r="K296" i="9"/>
  <c r="J323" i="9"/>
  <c r="L323" i="9" s="1"/>
  <c r="K323" i="9"/>
  <c r="J363" i="9"/>
  <c r="I19" i="10" s="1"/>
  <c r="L342" i="9"/>
  <c r="J176" i="9"/>
  <c r="J298" i="9"/>
  <c r="L298" i="9" s="1"/>
  <c r="K298" i="9"/>
  <c r="H21" i="10"/>
  <c r="J373" i="9"/>
  <c r="K373" i="9"/>
  <c r="J317" i="9"/>
  <c r="K317" i="9"/>
  <c r="F8" i="10" l="1"/>
  <c r="L8" i="10" s="1"/>
  <c r="K8" i="10"/>
  <c r="F120" i="9"/>
  <c r="K120" i="9"/>
  <c r="F341" i="9"/>
  <c r="K341" i="9"/>
  <c r="F344" i="9"/>
  <c r="L344" i="9" s="1"/>
  <c r="K344" i="9"/>
  <c r="F222" i="9"/>
  <c r="K222" i="9"/>
  <c r="F343" i="9"/>
  <c r="L343" i="9" s="1"/>
  <c r="K343" i="9"/>
  <c r="L317" i="9"/>
  <c r="J269" i="9"/>
  <c r="K269" i="9"/>
  <c r="H14" i="10"/>
  <c r="J19" i="10"/>
  <c r="J411" i="9"/>
  <c r="I20" i="10" s="1"/>
  <c r="L373" i="9"/>
  <c r="L411" i="9" s="1"/>
  <c r="L272" i="9"/>
  <c r="H291" i="9"/>
  <c r="G16" i="10" s="1"/>
  <c r="H459" i="9"/>
  <c r="G22" i="10" s="1"/>
  <c r="L120" i="9" l="1"/>
  <c r="L222" i="9"/>
  <c r="F363" i="9"/>
  <c r="E19" i="10" s="1"/>
  <c r="L341" i="9"/>
  <c r="L363" i="9" s="1"/>
  <c r="H22" i="10"/>
  <c r="H16" i="10"/>
  <c r="G6" i="10" s="1"/>
  <c r="H6" i="10" s="1"/>
  <c r="J295" i="9"/>
  <c r="K295" i="9"/>
  <c r="J91" i="9"/>
  <c r="K91" i="9"/>
  <c r="J291" i="9"/>
  <c r="I16" i="10" s="1"/>
  <c r="J16" i="10" s="1"/>
  <c r="L269" i="9"/>
  <c r="L291" i="9" s="1"/>
  <c r="J195" i="9"/>
  <c r="L195" i="9" s="1"/>
  <c r="K195" i="9"/>
  <c r="J297" i="9"/>
  <c r="L297" i="9" s="1"/>
  <c r="K297" i="9"/>
  <c r="J20" i="10"/>
  <c r="L20" i="10" s="1"/>
  <c r="K20" i="10"/>
  <c r="F56" i="9" l="1"/>
  <c r="K56" i="9"/>
  <c r="F121" i="9"/>
  <c r="K121" i="9"/>
  <c r="F124" i="9"/>
  <c r="L124" i="9" s="1"/>
  <c r="K124" i="9"/>
  <c r="F413" i="9"/>
  <c r="L413" i="9" s="1"/>
  <c r="K413" i="9"/>
  <c r="F414" i="9"/>
  <c r="K414" i="9"/>
  <c r="F19" i="10"/>
  <c r="L19" i="10" s="1"/>
  <c r="K19" i="10"/>
  <c r="G5" i="10"/>
  <c r="H5" i="10" s="1"/>
  <c r="J194" i="9"/>
  <c r="J315" i="9"/>
  <c r="I17" i="10" s="1"/>
  <c r="L295" i="9"/>
  <c r="L315" i="9" s="1"/>
  <c r="K16" i="10"/>
  <c r="L91" i="9"/>
  <c r="J99" i="9"/>
  <c r="I10" i="10" s="1"/>
  <c r="L16" i="10"/>
  <c r="F75" i="9" l="1"/>
  <c r="E9" i="10" s="1"/>
  <c r="L56" i="9"/>
  <c r="L75" i="9" s="1"/>
  <c r="L121" i="9"/>
  <c r="L147" i="9" s="1"/>
  <c r="F147" i="9"/>
  <c r="E11" i="10" s="1"/>
  <c r="F438" i="9"/>
  <c r="F326" i="9"/>
  <c r="F327" i="9"/>
  <c r="L414" i="9"/>
  <c r="L435" i="9" s="1"/>
  <c r="F435" i="9"/>
  <c r="E21" i="10" s="1"/>
  <c r="J198" i="9"/>
  <c r="J219" i="9" s="1"/>
  <c r="I13" i="10" s="1"/>
  <c r="J324" i="9"/>
  <c r="H48" i="10"/>
  <c r="J10" i="10"/>
  <c r="J320" i="9"/>
  <c r="J17" i="10"/>
  <c r="L17" i="10" s="1"/>
  <c r="K17" i="10"/>
  <c r="F11" i="10" l="1"/>
  <c r="L11" i="10" s="1"/>
  <c r="K11" i="10"/>
  <c r="F89" i="9"/>
  <c r="K89" i="9"/>
  <c r="F90" i="9"/>
  <c r="L90" i="9" s="1"/>
  <c r="K90" i="9"/>
  <c r="F9" i="10"/>
  <c r="L9" i="10" s="1"/>
  <c r="K9" i="10"/>
  <c r="F21" i="10"/>
  <c r="L21" i="10" s="1"/>
  <c r="K21" i="10"/>
  <c r="F439" i="9"/>
  <c r="L439" i="9" s="1"/>
  <c r="K439" i="9"/>
  <c r="J247" i="9"/>
  <c r="K247" i="9"/>
  <c r="J13" i="10"/>
  <c r="F99" i="9" l="1"/>
  <c r="E10" i="10" s="1"/>
  <c r="L89" i="9"/>
  <c r="L99" i="9" s="1"/>
  <c r="F324" i="9"/>
  <c r="L324" i="9" s="1"/>
  <c r="K324" i="9"/>
  <c r="F194" i="9"/>
  <c r="K194" i="9"/>
  <c r="J438" i="9"/>
  <c r="K438" i="9"/>
  <c r="L247" i="9"/>
  <c r="J327" i="9"/>
  <c r="L327" i="9" s="1"/>
  <c r="K327" i="9"/>
  <c r="J326" i="9"/>
  <c r="K326" i="9"/>
  <c r="J248" i="9"/>
  <c r="L248" i="9" s="1"/>
  <c r="K248" i="9"/>
  <c r="F10" i="10" l="1"/>
  <c r="L10" i="10" s="1"/>
  <c r="K10" i="10"/>
  <c r="F175" i="9"/>
  <c r="L175" i="9" s="1"/>
  <c r="K175" i="9"/>
  <c r="F173" i="9"/>
  <c r="K173" i="9"/>
  <c r="F174" i="9"/>
  <c r="L174" i="9" s="1"/>
  <c r="K174" i="9"/>
  <c r="F198" i="9"/>
  <c r="L194" i="9"/>
  <c r="L198" i="9" s="1"/>
  <c r="F320" i="9"/>
  <c r="K320" i="9"/>
  <c r="L326" i="9"/>
  <c r="J339" i="9"/>
  <c r="I18" i="10" s="1"/>
  <c r="L438" i="9"/>
  <c r="J459" i="9"/>
  <c r="I22" i="10" s="1"/>
  <c r="L267" i="9"/>
  <c r="J267" i="9"/>
  <c r="I15" i="10" s="1"/>
  <c r="F176" i="9" l="1"/>
  <c r="F219" i="9" s="1"/>
  <c r="E13" i="10" s="1"/>
  <c r="L173" i="9"/>
  <c r="L176" i="9" s="1"/>
  <c r="L219" i="9" s="1"/>
  <c r="J7" i="9"/>
  <c r="L7" i="9" s="1"/>
  <c r="K7" i="9"/>
  <c r="L320" i="9"/>
  <c r="F339" i="9"/>
  <c r="E18" i="10" s="1"/>
  <c r="F18" i="10" s="1"/>
  <c r="L339" i="9"/>
  <c r="J22" i="10"/>
  <c r="J15" i="10"/>
  <c r="K15" i="10"/>
  <c r="J18" i="10"/>
  <c r="F224" i="9" l="1"/>
  <c r="K224" i="9"/>
  <c r="K5" i="9"/>
  <c r="J5" i="9"/>
  <c r="F437" i="9"/>
  <c r="K437" i="9"/>
  <c r="F13" i="10"/>
  <c r="K13" i="10"/>
  <c r="K18" i="10"/>
  <c r="L18" i="10"/>
  <c r="L15" i="10"/>
  <c r="J6" i="9" l="1"/>
  <c r="L6" i="9" s="1"/>
  <c r="K6" i="9"/>
  <c r="L437" i="9"/>
  <c r="L459" i="9" s="1"/>
  <c r="F459" i="9"/>
  <c r="E22" i="10" s="1"/>
  <c r="L5" i="9"/>
  <c r="L27" i="9" s="1"/>
  <c r="J27" i="9"/>
  <c r="I7" i="10" s="1"/>
  <c r="F243" i="9"/>
  <c r="E14" i="10" s="1"/>
  <c r="L224" i="9"/>
  <c r="L243" i="9" s="1"/>
  <c r="L13" i="10"/>
  <c r="F22" i="10" l="1"/>
  <c r="L22" i="10" s="1"/>
  <c r="K22" i="10"/>
  <c r="K14" i="10"/>
  <c r="F14" i="10"/>
  <c r="J7" i="10"/>
  <c r="K7" i="10"/>
  <c r="L14" i="10" l="1"/>
  <c r="E6" i="10"/>
  <c r="L7" i="10"/>
  <c r="I6" i="10"/>
  <c r="J6" i="10" s="1"/>
  <c r="I5" i="10" l="1"/>
  <c r="J5" i="10" s="1"/>
  <c r="J48" i="10" s="1"/>
  <c r="F6" i="10"/>
  <c r="K6" i="10"/>
  <c r="E5" i="10" l="1"/>
  <c r="L6" i="10"/>
  <c r="F5" i="10" l="1"/>
  <c r="K5" i="10"/>
  <c r="F48" i="10" l="1"/>
  <c r="L5" i="10"/>
  <c r="L48" i="10" s="1"/>
  <c r="I2" i="11" l="1"/>
</calcChain>
</file>

<file path=xl/sharedStrings.xml><?xml version="1.0" encoding="utf-8"?>
<sst xmlns="http://schemas.openxmlformats.org/spreadsheetml/2006/main" count="3432" uniqueCount="1030">
  <si>
    <t>공 종 별 집 계 표</t>
  </si>
  <si>
    <t>[ 신흥3동공영주차장건립공사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</si>
  <si>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</si>
  <si>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</si>
  <si>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</si>
  <si>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</si>
  <si>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</si>
  <si>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</si>
  <si>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</si>
  <si>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</si>
  <si>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</si>
  <si>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</si>
  <si>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</si>
  <si>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</si>
  <si>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</si>
  <si>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</si>
  <si>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</si>
  <si>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</si>
  <si>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</si>
  <si>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</si>
  <si>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</si>
  <si>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</si>
  <si>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</si>
  <si>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</si>
  <si>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</si>
  <si>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</si>
  <si>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</si>
  <si>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</si>
  <si>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</si>
  <si>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</si>
  <si>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</si>
  <si>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</si>
  <si>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</si>
  <si>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</si>
  <si>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</si>
  <si>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</si>
  <si>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</si>
  <si>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</si>
  <si>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</si>
  <si>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</si>
  <si>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</si>
  <si>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</si>
  <si>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</si>
  <si>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</si>
  <si>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</si>
  <si>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</si>
  <si>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</si>
  <si>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</si>
  <si>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</si>
  <si>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</si>
  <si>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</si>
  <si>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</si>
  <si>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</si>
  <si>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  ◆.건 축 공 사</t>
  </si>
  <si>
    <t>0101</t>
  </si>
  <si>
    <t>010101  공통 가설 공사</t>
  </si>
  <si>
    <t>010101</t>
  </si>
  <si>
    <t>콘테이너형 가설사무소 설치 및 해체</t>
  </si>
  <si>
    <t>2.4*6.0*2.6m, 6개월</t>
  </si>
  <si>
    <t>개소</t>
  </si>
  <si>
    <t>53087259B27BB1FC15801B32628464</t>
  </si>
  <si>
    <t>T</t>
  </si>
  <si>
    <t>F</t>
  </si>
  <si>
    <t>01010153087259B27BB1FC15801B32628464</t>
  </si>
  <si>
    <t>콘테이너형 가설창고 설치 및 해체</t>
  </si>
  <si>
    <t>53087259B27B84431596CA3DA022EB</t>
  </si>
  <si>
    <t>01010153087259B27B84431596CA3DA022EB</t>
  </si>
  <si>
    <t>조립식가설울타리/E.G.I철판</t>
  </si>
  <si>
    <t>H=2.4, 6개월</t>
  </si>
  <si>
    <t>M</t>
  </si>
  <si>
    <t>5308725985001AC215CB80341238DB</t>
  </si>
  <si>
    <t>0101015308725985001AC215CB80341238DB</t>
  </si>
  <si>
    <t>[ 합           계 ]</t>
  </si>
  <si>
    <t>TOTAL</t>
  </si>
  <si>
    <t>010102  가  설  공  사</t>
  </si>
  <si>
    <t>010102</t>
  </si>
  <si>
    <t>수평 규준틀</t>
  </si>
  <si>
    <t>귀</t>
  </si>
  <si>
    <t>53087259852342A8159C8131BA36AD</t>
  </si>
  <si>
    <t>01010253087259852342A8159C8131BA36AD</t>
  </si>
  <si>
    <t>평</t>
  </si>
  <si>
    <t>53087259852342A8159C81324188AB</t>
  </si>
  <si>
    <t>01010253087259852342A8159C81324188AB</t>
  </si>
  <si>
    <t>강관 조립말비계(이동식)</t>
  </si>
  <si>
    <t>높이 2m, 3개월</t>
  </si>
  <si>
    <t>대</t>
  </si>
  <si>
    <t>53087259852342BA15B5453F3CE726</t>
  </si>
  <si>
    <t>01010253087259852342BA15B5453F3CE726</t>
  </si>
  <si>
    <t>강관 조립말비계(이동식)**</t>
  </si>
  <si>
    <t>높이 4m, 3개월</t>
  </si>
  <si>
    <t>53087259852342BA15B5453C676036</t>
  </si>
  <si>
    <t>01010253087259852342BA15B5453C676036</t>
  </si>
  <si>
    <t>시스템비계 매기**</t>
  </si>
  <si>
    <t>3개월,10m 이하,발판유</t>
  </si>
  <si>
    <t>M2</t>
  </si>
  <si>
    <t>53087259852342BA159A053B156E2E</t>
  </si>
  <si>
    <t>01010253087259852342BA159A053B156E2E</t>
  </si>
  <si>
    <t>강관동바리</t>
  </si>
  <si>
    <t>3.5m이하, 3개월</t>
  </si>
  <si>
    <t>5308725985237FE2157F3732F739E3</t>
  </si>
  <si>
    <t>0101025308725985237FE2157F3732F739E3</t>
  </si>
  <si>
    <t>강관동바리**</t>
  </si>
  <si>
    <t>3.5m초과 ~ 4.2m이하, 3개월</t>
  </si>
  <si>
    <t>5308725985237FE2157F3731D865F8</t>
  </si>
  <si>
    <t>0101025308725985237FE2157F3731D865F8</t>
  </si>
  <si>
    <t>건축물보양 - 석재면, 테라조면</t>
  </si>
  <si>
    <t>하드롱지</t>
  </si>
  <si>
    <t>53087259DD17AF4D15CBF430E460DA</t>
  </si>
  <si>
    <t>01010253087259DD17AF4D15CBF430E460DA</t>
  </si>
  <si>
    <t>건축물보양 - 콘크리트</t>
  </si>
  <si>
    <t>살수</t>
  </si>
  <si>
    <t>53087259DD17AF4D15F76D3C362A28</t>
  </si>
  <si>
    <t>01010253087259DD17AF4D15F76D3C362A28</t>
  </si>
  <si>
    <t>먹매김</t>
  </si>
  <si>
    <t>일반</t>
  </si>
  <si>
    <t>53087259DD17AF7915061336415589</t>
  </si>
  <si>
    <t>01010253087259DD17AF7915061336415589</t>
  </si>
  <si>
    <t>건축물 현장정리</t>
  </si>
  <si>
    <t>철골조</t>
  </si>
  <si>
    <t>53087259DD207D1315605439BCB8E3</t>
  </si>
  <si>
    <t>01010253087259DD207D1315605439BCB8E3</t>
  </si>
  <si>
    <t>010103  토 및 지정공사</t>
  </si>
  <si>
    <t>010103</t>
  </si>
  <si>
    <t>터파기/토사</t>
  </si>
  <si>
    <t>보통, 굴삭기 0.7m3</t>
  </si>
  <si>
    <t>M3</t>
  </si>
  <si>
    <t>532D72F9C356AFAB15D58F37E5740B</t>
  </si>
  <si>
    <t>010103532D72F9C356AFAB15D58F37E5740B</t>
  </si>
  <si>
    <t>되메우기/토사, 두께 30cm</t>
  </si>
  <si>
    <t>보통, 굴삭기 0.7m3+래머 80kg</t>
  </si>
  <si>
    <t>532D72F912BCD0F6154D2735B914C6</t>
  </si>
  <si>
    <t>010103532D72F912BCD0F6154D2735B914C6</t>
  </si>
  <si>
    <t>토사 운반/단지외 10km</t>
  </si>
  <si>
    <t>보통, 덤프 15ton+굴삭기 0.7m3(고르기 별도)</t>
  </si>
  <si>
    <t>532D72F9F8A0E4F015E7BF35C8D4CA</t>
  </si>
  <si>
    <t>010103532D72F9F8A0E4F015E7BF35C8D4CA</t>
  </si>
  <si>
    <t>잡석지정</t>
  </si>
  <si>
    <t>굴삭기 0.2m3+진동롤러(핸드가이드식)</t>
  </si>
  <si>
    <t>53085209ABD1B39015ACB53FFEFFD6</t>
  </si>
  <si>
    <t>01010353085209ABD1B39015ACB53FFEFFD6</t>
  </si>
  <si>
    <t>010104  철근콘크리트공사</t>
  </si>
  <si>
    <t>010104</t>
  </si>
  <si>
    <t>레미콘(관급)</t>
  </si>
  <si>
    <t>25-24-15</t>
  </si>
  <si>
    <t>별도</t>
  </si>
  <si>
    <t>542CF299AEEE38BB152E0033B41CC1B5B282D0</t>
  </si>
  <si>
    <t>010104542CF299AEEE38BB152E0033B41CC1B5B282D0</t>
  </si>
  <si>
    <t>25-18-120</t>
  </si>
  <si>
    <t>542CF299AEEE38BB152E0033B41CC1B5B282D5</t>
  </si>
  <si>
    <t>010104542CF299AEEE38BB152E0033B41CC1B5B282D5</t>
  </si>
  <si>
    <t>25-18-80</t>
  </si>
  <si>
    <t>542CF299AEEE38BB152E0033B41CC1B5B282D4</t>
  </si>
  <si>
    <t>010104542CF299AEEE38BB152E0033B41CC1B5B282D4</t>
  </si>
  <si>
    <t>콘크리트 펌프차 붐타설(무근-28m)**</t>
  </si>
  <si>
    <t>슬럼프 8~12cm, 1일 100m3 미만 (f1=양호:매트기초 등,f2=양호)</t>
  </si>
  <si>
    <t>530822D91946CD081511953F108F19</t>
  </si>
  <si>
    <t>010104530822D91946CD081511953F108F19</t>
  </si>
  <si>
    <t>콘크리트 펌프차 붐타설(철근-28m)**</t>
  </si>
  <si>
    <t>슬럼프 15cm, 1일 100~200M3미만 (f1=보통:벽,기둥,보,슬라브 등,f2=양호)</t>
  </si>
  <si>
    <t>530822D9197209B015A9F23557EA92</t>
  </si>
  <si>
    <t>010104530822D9197209B015A9F23557EA92</t>
  </si>
  <si>
    <t>철근콘크리트용봉강(관급)</t>
  </si>
  <si>
    <t>이형봉강(SD350/400), HD-10</t>
  </si>
  <si>
    <t>TON</t>
  </si>
  <si>
    <t>542CF299AEF884CA1580E23C3D1B6AC9FF213B</t>
  </si>
  <si>
    <t>010104542CF299AEF884CA1580E23C3D1B6AC9FF213B</t>
  </si>
  <si>
    <t>이형봉강(SD350/400), HD-13</t>
  </si>
  <si>
    <t>542CF299AEF884CA1580E23C3D1B6AC9FF2138</t>
  </si>
  <si>
    <t>010104542CF299AEF884CA1580E23C3D1B6AC9FF2138</t>
  </si>
  <si>
    <t>이형봉강(SD350/400), HD-16</t>
  </si>
  <si>
    <t>542CF299AEF884CA1580E23C3D1B6AC9FF2139</t>
  </si>
  <si>
    <t>010104542CF299AEF884CA1580E23C3D1B6AC9FF2139</t>
  </si>
  <si>
    <t>이형봉강(SD350/400), HD-19</t>
  </si>
  <si>
    <t>542CF299AEF884CA1580E23C3D1B6AC9FF213E</t>
  </si>
  <si>
    <t>010104542CF299AEF884CA1580E23C3D1B6AC9FF213E</t>
  </si>
  <si>
    <t>이형봉강(SD350/400), HD-22</t>
  </si>
  <si>
    <t>542CF299AEF884CA1580E23C3D1B6AC9FF213F</t>
  </si>
  <si>
    <t>010104542CF299AEF884CA1580E23C3D1B6AC9FF213F</t>
  </si>
  <si>
    <t>542CF299AEF884CA1580E23C3D1B6AC9FF26BE</t>
  </si>
  <si>
    <t>010104542CF299AEF884CA1580E23C3D1B6AC9FF26BE</t>
  </si>
  <si>
    <t>철근, 공장 보통 가공 및 현장 조립</t>
  </si>
  <si>
    <t>보통</t>
  </si>
  <si>
    <t>530822D9570C335A1537D13650DBC5</t>
  </si>
  <si>
    <t>010104530822D9570C335A1537D13650DBC5</t>
  </si>
  <si>
    <t>합판거푸집 설치 및 해체</t>
  </si>
  <si>
    <t>간단 6회, 수직고 7m까지</t>
  </si>
  <si>
    <t>530822D9616A6B2415B2933033AD0F</t>
  </si>
  <si>
    <t>010104530822D9616A6B2415B2933033AD0F</t>
  </si>
  <si>
    <t>보통 4회, 수직고 7m까지</t>
  </si>
  <si>
    <t>530822D961580B0F1582DD33F36376</t>
  </si>
  <si>
    <t>010104530822D961580B0F1582DD33F36376</t>
  </si>
  <si>
    <t>유로폼 설치 및 해체</t>
  </si>
  <si>
    <t>간단, 수직고 7m까지</t>
  </si>
  <si>
    <t>530822D9613D2D4B1505363F7247EB</t>
  </si>
  <si>
    <t>010104530822D9613D2D4B1505363F7247EB</t>
  </si>
  <si>
    <t>지수판설치 - PVC 용접</t>
  </si>
  <si>
    <t>PVC, H200*5t</t>
  </si>
  <si>
    <t>530822D9F77E9F0F15C40A3A4FE422</t>
  </si>
  <si>
    <t>010104530822D9F77E9F0F15C40A3A4FE422</t>
  </si>
  <si>
    <t>스페이셔</t>
  </si>
  <si>
    <t>옹벽</t>
  </si>
  <si>
    <t>530822D9613D5A931578403381F911</t>
  </si>
  <si>
    <t>010104530822D9613D5A931578403381F911</t>
  </si>
  <si>
    <t>스라브</t>
  </si>
  <si>
    <t>530822D9613D5A931578403381F910</t>
  </si>
  <si>
    <t>010104530822D9613D5A931578403381F910</t>
  </si>
  <si>
    <t>010105  철  골  공  사</t>
  </si>
  <si>
    <t>010105</t>
  </si>
  <si>
    <t>H형강 - 서울</t>
  </si>
  <si>
    <t>SS275, 200*200*8*12mm, 대리점상차도</t>
  </si>
  <si>
    <t>542CF299AEF884DB1501BD3F1DA3815AA2ADA0</t>
  </si>
  <si>
    <t>010105542CF299AEF884DB1501BD3F1DA3815AA2ADA0</t>
  </si>
  <si>
    <t>SS275, 250*125*6*9mm, 대리점상차도</t>
  </si>
  <si>
    <t>542CF299AEF884DB1501BD3F1DA3815AA2AC86</t>
  </si>
  <si>
    <t>010105542CF299AEF884DB1501BD3F1DA3815AA2AC86</t>
  </si>
  <si>
    <t>SS275, 250*250*9*14mm, 대리점상차도</t>
  </si>
  <si>
    <t>542CF299AEF884DB1501BD3F1DA3815AA2AC8B</t>
  </si>
  <si>
    <t>010105542CF299AEF884DB1501BD3F1DA3815AA2AC8B</t>
  </si>
  <si>
    <t>경량형강</t>
  </si>
  <si>
    <t>블랙C형강, 100*50*20, t3.2</t>
  </si>
  <si>
    <t>542CF299AEF884DB1501BD3C483C40C0E9A9BE</t>
  </si>
  <si>
    <t>010105542CF299AEF884DB1501BD3C483C40C0E9A9BE</t>
  </si>
  <si>
    <t>ㄱ형강</t>
  </si>
  <si>
    <t>ㄱ형강, 등변, 100*100*7mm</t>
  </si>
  <si>
    <t>542CF299AEF884F715E9783C79FA3DF80C50A5</t>
  </si>
  <si>
    <t>010105542CF299AEF884F715E9783C79FA3DF80C50A5</t>
  </si>
  <si>
    <t>일반구조용각형강관</t>
  </si>
  <si>
    <t>각형강관, 125*125*12.0mm</t>
  </si>
  <si>
    <t>545832493F7D3D1815F9AA3621AECC1C096962</t>
  </si>
  <si>
    <t>010105545832493F7D3D1815F9AA3621AECC1C096962</t>
  </si>
  <si>
    <t>일반구조용압연강판</t>
  </si>
  <si>
    <t>일반구조용압연강판, 6.0mm</t>
  </si>
  <si>
    <t>542CF299AEF8B1DB1546BA3543DFE2EEFD22DD</t>
  </si>
  <si>
    <t>010105542CF299AEF8B1DB1546BA3543DFE2EEFD22DD</t>
  </si>
  <si>
    <t>일반구조용압연강판, 16mm</t>
  </si>
  <si>
    <t>542CF299AEF8B1DB1546BA3543DFE2EEFD22D1</t>
  </si>
  <si>
    <t>010105542CF299AEF8B1DB1546BA3543DFE2EEFD22D1</t>
  </si>
  <si>
    <t>일반구조용압연강판, 20mm</t>
  </si>
  <si>
    <t>542CF299AEF8B1DB1546BA3543DFE2EEFD23FE</t>
  </si>
  <si>
    <t>010105542CF299AEF8B1DB1546BA3543DFE2EEFD23FE</t>
  </si>
  <si>
    <t>일반구조용압연강판, 8.0mm</t>
  </si>
  <si>
    <t>542CF299AEF8B1DB1546BA3543D4C678C6C066</t>
  </si>
  <si>
    <t>010105542CF299AEF8B1DB1546BA3543D4C678C6C066</t>
  </si>
  <si>
    <t>일반구조용압연강판, 9.0mm</t>
  </si>
  <si>
    <t>542CF299AEF8B1DB1546BA35423ECC96614493</t>
  </si>
  <si>
    <t>010105542CF299AEF8B1DB1546BA35423ECC96614493</t>
  </si>
  <si>
    <t>일반구조용압연강판, 40mm</t>
  </si>
  <si>
    <t>542CF299AEF8B1DB1546BA35423ECC9660A72C</t>
  </si>
  <si>
    <t>010105542CF299AEF8B1DB1546BA35423ECC9660A72C</t>
  </si>
  <si>
    <t>앵커볼트</t>
  </si>
  <si>
    <t>앵커볼트, M25*400mm</t>
  </si>
  <si>
    <t>개</t>
  </si>
  <si>
    <t>542CE2F940A9C0BF15976D394275B7C3BBACCE</t>
  </si>
  <si>
    <t>010105542CE2F940A9C0BF15976D394275B7C3BBACCE</t>
  </si>
  <si>
    <t>앵커볼트, M36*1150mm</t>
  </si>
  <si>
    <t>542CE2F940A9C0BF15976D39404235CA9EADD7</t>
  </si>
  <si>
    <t>010105542CE2F940A9C0BF15976D39404235CA9EADD7</t>
  </si>
  <si>
    <t>고장력볼트</t>
  </si>
  <si>
    <t>고장력볼트, F10T, M20*60mm</t>
  </si>
  <si>
    <t>조</t>
  </si>
  <si>
    <t>542CE2F940A9C0BF15853A3E240467B4FA3A97</t>
  </si>
  <si>
    <t>010105542CE2F940A9C0BF15853A3E240467B4FA3A97</t>
  </si>
  <si>
    <t>고장력볼트, F10T, M20*65mm</t>
  </si>
  <si>
    <t>542CE2F940A9C0BF15853A3E240467B4FA3A96</t>
  </si>
  <si>
    <t>010105542CE2F940A9C0BF15853A3E240467B4FA3A96</t>
  </si>
  <si>
    <t>고장력볼트, F10T, M20*70mm</t>
  </si>
  <si>
    <t>542CE2F940A9C0BF15853A3E240467B4FA3A95</t>
  </si>
  <si>
    <t>010105542CE2F940A9C0BF15853A3E240467B4FA3A95</t>
  </si>
  <si>
    <t>앵커 볼트 설치</t>
  </si>
  <si>
    <t>∮24 이하</t>
  </si>
  <si>
    <t>53083239C2A9028215469434CD2F1E</t>
  </si>
  <si>
    <t>01010553083239C2A9028215469434CD2F1E</t>
  </si>
  <si>
    <t>∮40 이하</t>
  </si>
  <si>
    <t>53083239C2A9028215469434CB7DC8</t>
  </si>
  <si>
    <t>01010553083239C2A9028215469434CB7DC8</t>
  </si>
  <si>
    <t>철골 가공 조립(표준 라멘구조)</t>
  </si>
  <si>
    <t>Rolled shape, 60ton 이상</t>
  </si>
  <si>
    <t>53083239D30FA06E1569103EDA553F</t>
  </si>
  <si>
    <t>01010553083239D30FA06E1569103EDA553F</t>
  </si>
  <si>
    <t>부대철골 설치</t>
  </si>
  <si>
    <t>53083239A7DDB89615426136DADD16</t>
  </si>
  <si>
    <t>01010553083239A7DDB89615426136DADD16</t>
  </si>
  <si>
    <t>철골세우기 - 표준단가</t>
  </si>
  <si>
    <t>20층 미만</t>
  </si>
  <si>
    <t>53083239B065A3C81577D832C091E5</t>
  </si>
  <si>
    <t>01010553083239B065A3C81577D832C091E5</t>
  </si>
  <si>
    <t>고장력 볼트 본조임 - 표준단가</t>
  </si>
  <si>
    <t>30본/t 미만</t>
  </si>
  <si>
    <t>53083239B0D8A938157ACA3EFB90E7</t>
  </si>
  <si>
    <t>01010553083239B0D8A938157ACA3EFB90E7</t>
  </si>
  <si>
    <t>철골 세우기 - 크레인(타이어) 50ton</t>
  </si>
  <si>
    <t>창고 소규모, 공장 대규모 건물 트러스 거더류</t>
  </si>
  <si>
    <t>53087259A1DF5E5A152F3E36129C14</t>
  </si>
  <si>
    <t>01010553087259A1DF5E5A152F3E36129C14</t>
  </si>
  <si>
    <t>주각부 무수축 모르타르 충전</t>
  </si>
  <si>
    <t>무수축모르타르, GP600</t>
  </si>
  <si>
    <t>53083239B0D8BBA91506793ECD05E0</t>
  </si>
  <si>
    <t>01010553083239B0D8BBA91506793ECD05E0</t>
  </si>
  <si>
    <t>철골페인트뿜칠</t>
  </si>
  <si>
    <t>녹막이페인트, 1회, 1종</t>
  </si>
  <si>
    <t>53083239957D8125156D1E318F1BA3</t>
  </si>
  <si>
    <t>01010553083239957D8125156D1E318F1BA3</t>
  </si>
  <si>
    <t>유성페인트, 2회, 1급</t>
  </si>
  <si>
    <t>53083239957D8125156D1E318F1BAF</t>
  </si>
  <si>
    <t>01010553083239957D8125156D1E318F1BAF</t>
  </si>
  <si>
    <t>내화페인트</t>
  </si>
  <si>
    <t>1시간, 보</t>
  </si>
  <si>
    <t>㎡</t>
  </si>
  <si>
    <t>53083239957D93A015574D33F9B0EF</t>
  </si>
  <si>
    <t>01010553083239957D93A015574D33F9B0EF</t>
  </si>
  <si>
    <t>1시간, 기둥</t>
  </si>
  <si>
    <t>53083239957D93A015573C3C886036</t>
  </si>
  <si>
    <t>01010553083239957D93A015573C3C886036</t>
  </si>
  <si>
    <t>010106  기계식주차설비공사</t>
  </si>
  <si>
    <t>010106</t>
  </si>
  <si>
    <t>HITCH BEAM,ROPE</t>
  </si>
  <si>
    <t>SET</t>
  </si>
  <si>
    <t>542CF299AE960EB515C08B3A12F288994BD2E0</t>
  </si>
  <si>
    <t>010106542CF299AE960EB515C08B3A12F288994BD2E0</t>
  </si>
  <si>
    <t>CARRIAGE</t>
  </si>
  <si>
    <t>542CF299AE960EB515C08B3A12F288994BD2E2</t>
  </si>
  <si>
    <t>010106542CF299AE960EB515C08B3A12F288994BD2E2</t>
  </si>
  <si>
    <t>인버터,승강 MOTOR</t>
  </si>
  <si>
    <t>542CF299AE960EB515C08B3A12F288994BD2E4</t>
  </si>
  <si>
    <t>010106542CF299AE960EB515C08B3A12F288994BD2E4</t>
  </si>
  <si>
    <t>PALLET</t>
  </si>
  <si>
    <t>542CF299AE960EB515C08B3A12F288994BD2E6</t>
  </si>
  <si>
    <t>010106542CF299AE960EB515C08B3A12F288994BD2E6</t>
  </si>
  <si>
    <t>COUNTER WEIGHT</t>
  </si>
  <si>
    <t>542CF299AE960EB515C08B3A12F288994BD2E8</t>
  </si>
  <si>
    <t>010106542CF299AE960EB515C08B3A12F288994BD2E8</t>
  </si>
  <si>
    <t>DOOR</t>
  </si>
  <si>
    <t>제어반터치스크린</t>
  </si>
  <si>
    <t>542CF299AE960EB515C08B3A12F288994BD389</t>
  </si>
  <si>
    <t>010106542CF299AE960EB515C08B3A12F288994BD389</t>
  </si>
  <si>
    <t>542CF299AE960EB515C08B3A12F288994BD38D</t>
  </si>
  <si>
    <t>010106542CF299AE960EB515C08B3A12F288994BD38D</t>
  </si>
  <si>
    <t>내부 턴테이블</t>
  </si>
  <si>
    <t>542CF299AE960EB515C08B3A12F288994BD38F</t>
  </si>
  <si>
    <t>010106542CF299AE960EB515C08B3A12F288994BD38F</t>
  </si>
  <si>
    <t>SENSOR ASS'Y</t>
  </si>
  <si>
    <t>542CF299AE960EB515C08B3A12F288994BD381</t>
  </si>
  <si>
    <t>010106542CF299AE960EB515C08B3A12F288994BD381</t>
  </si>
  <si>
    <t>기계설치</t>
  </si>
  <si>
    <t>식</t>
  </si>
  <si>
    <t>542CF299AE960EB515C08B3A12F288994BD036</t>
  </si>
  <si>
    <t>010106542CF299AE960EB515C08B3A12F288994BD036</t>
  </si>
  <si>
    <t>전기설치</t>
  </si>
  <si>
    <t>542CF299AE960EB515C08B3A12F288994BD030</t>
  </si>
  <si>
    <t>010106542CF299AE960EB515C08B3A12F288994BD030</t>
  </si>
  <si>
    <t>철골구조</t>
  </si>
  <si>
    <t>52B05229FA2C93FE1593A13048CC7609EA256F</t>
  </si>
  <si>
    <t>01010652B05229FA2C93FE1593A13048CC7609EA256F</t>
  </si>
  <si>
    <t>기타비용</t>
  </si>
  <si>
    <t>52B05229FA2C93FE1593A13048CC7609EA256C</t>
  </si>
  <si>
    <t>01010652B05229FA2C93FE1593A13048CC7609EA256C</t>
  </si>
  <si>
    <t>010107  판넬 및 홈통공사</t>
  </si>
  <si>
    <t>010107</t>
  </si>
  <si>
    <t>메탈판넬설치</t>
  </si>
  <si>
    <t>벽,T125,그라스울(64k)</t>
  </si>
  <si>
    <t>530892A9451D572115C57D33C0491F</t>
  </si>
  <si>
    <t>010107530892A9451D572115C57D33C0491F</t>
  </si>
  <si>
    <t>지붕판넬설치-거터</t>
  </si>
  <si>
    <t>벽,T75,그라스울(64k)</t>
  </si>
  <si>
    <t>530892A9451D572115C57D33C04A24</t>
  </si>
  <si>
    <t>010107530892A9451D572115C57D33C04A24</t>
  </si>
  <si>
    <t>징크루프판넬설치</t>
  </si>
  <si>
    <t>지붕,T150,그라스울(64k)</t>
  </si>
  <si>
    <t>530892A9451D572115C57D33C04875</t>
  </si>
  <si>
    <t>010107530892A9451D572115C57D33C04875</t>
  </si>
  <si>
    <t>소    계</t>
  </si>
  <si>
    <t>52B1E2F9C1ABF6AB15E9273DB65B</t>
  </si>
  <si>
    <t>01010752B1E2F9C1ABF6AB15E9273DB65B</t>
  </si>
  <si>
    <t>상부후레싱(파라핏)</t>
  </si>
  <si>
    <t>C/S 0.5T = W:620</t>
  </si>
  <si>
    <t>542CF299AEA06B9C15E7513E5B6726E0DF3B56</t>
  </si>
  <si>
    <t>010107542CF299AEA06B9C15E7513E5B6726E0DF3B56</t>
  </si>
  <si>
    <t>창호후레싱</t>
  </si>
  <si>
    <t>C/S 0.5T = W:180</t>
  </si>
  <si>
    <t>542CF299AEA06B9C15E7513E5B6726E0DF3B55</t>
  </si>
  <si>
    <t>010107542CF299AEA06B9C15E7513E5B6726E0DF3B55</t>
  </si>
  <si>
    <t>코너후레싱</t>
  </si>
  <si>
    <t>C/S 0.5T = W:210</t>
  </si>
  <si>
    <t>542CF299AEA06B9C15E7513E5B6726E0DF3B53</t>
  </si>
  <si>
    <t>010107542CF299AEA06B9C15E7513E5B6726E0DF3B53</t>
  </si>
  <si>
    <t>스틸브라킷</t>
  </si>
  <si>
    <t>75T용</t>
  </si>
  <si>
    <t>542CF299AEA06B9C15E7513E5B6726E0DF3B51</t>
  </si>
  <si>
    <t>010107542CF299AEA06B9C15E7513E5B6726E0DF3B51</t>
  </si>
  <si>
    <t>루프막음후레싱</t>
  </si>
  <si>
    <t>C/S 0.5T = W:550</t>
  </si>
  <si>
    <t>542CF299AEA06B9C15E7513E5B6726E0DF3B5F</t>
  </si>
  <si>
    <t>010107542CF299AEA06B9C15E7513E5B6726E0DF3B5F</t>
  </si>
  <si>
    <t>루프연결후레싱</t>
  </si>
  <si>
    <t>542CF299AEA06B9C15E7513E5B6726E0DF3883</t>
  </si>
  <si>
    <t>010107542CF299AEA06B9C15E7513E5B6726E0DF3883</t>
  </si>
  <si>
    <t>크로샤</t>
  </si>
  <si>
    <t>징크판넬용</t>
  </si>
  <si>
    <t>542CF299AEA06B9C15E7513E5B6726E0DF3887</t>
  </si>
  <si>
    <t>010107542CF299AEA06B9C15E7513E5B6726E0DF3887</t>
  </si>
  <si>
    <t>금속수평홈통설치</t>
  </si>
  <si>
    <t>아연도 1.0T = W:300*300</t>
  </si>
  <si>
    <t>542CF299AEA06B9C15E7513E5B6726E0DF3885</t>
  </si>
  <si>
    <t>010107542CF299AEA06B9C15E7513E5B6726E0DF3885</t>
  </si>
  <si>
    <t>후레싱설치비</t>
  </si>
  <si>
    <t>542CF299AEA06B9C15E7513E5B6726E0DF388B</t>
  </si>
  <si>
    <t>010107542CF299AEA06B9C15E7513E5B6726E0DF388B</t>
  </si>
  <si>
    <t>실리콘외잡자재</t>
  </si>
  <si>
    <t>패널자재비,장비별도</t>
  </si>
  <si>
    <t>542CF299AEA06B9C15E7513E5B6726E0DF39AA</t>
  </si>
  <si>
    <t>010107542CF299AEA06B9C15E7513E5B6726E0DF39AA</t>
  </si>
  <si>
    <t>패널장비 사용료</t>
  </si>
  <si>
    <t>스카이(5TON,1일8시간)</t>
  </si>
  <si>
    <t>542CF299AEA06B9C15E7513E5B6726E0D88C21</t>
  </si>
  <si>
    <t>010107542CF299AEA06B9C15E7513E5B6726E0D88C21</t>
  </si>
  <si>
    <t>스카이(58M)</t>
  </si>
  <si>
    <t>542CF299AEA06B9C15E7513E5B6726E0D88C20</t>
  </si>
  <si>
    <t>010107542CF299AEA06B9C15E7513E5B6726E0D88C20</t>
  </si>
  <si>
    <t>크레인(50TON) (1일,8시간)</t>
  </si>
  <si>
    <t>542CF299AEA06B9C15E7513E5B6726E0D88DCF</t>
  </si>
  <si>
    <t>010107542CF299AEA06B9C15E7513E5B6726E0D88DCF</t>
  </si>
  <si>
    <t>크레인(100TON) (1일,8시간)</t>
  </si>
  <si>
    <t>542CF299AEA06B9C15E7513E5B6726E0D88DCD</t>
  </si>
  <si>
    <t>010107542CF299AEA06B9C15E7513E5B6726E0D88DCD</t>
  </si>
  <si>
    <t>루프드레인 설치</t>
  </si>
  <si>
    <t>L형, D100mm</t>
  </si>
  <si>
    <t>5308D2C9249B9B5F156F2A3E9FEDAE</t>
  </si>
  <si>
    <t>0101075308D2C9249B9B5F156F2A3E9FEDAE</t>
  </si>
  <si>
    <t>스텐 상자홈통 설치</t>
  </si>
  <si>
    <t>250*250*250*1.5t</t>
  </si>
  <si>
    <t>EA</t>
  </si>
  <si>
    <t>5308D2C9356370C91586B13B0D1AA5</t>
  </si>
  <si>
    <t>0101075308D2C9356370C91586B13B0D1AA5</t>
  </si>
  <si>
    <t>염화비닐 선홈통 설치</t>
  </si>
  <si>
    <t>100mm, VG1</t>
  </si>
  <si>
    <t>5308D2C935361E1B1512E533952674</t>
  </si>
  <si>
    <t>0101075308D2C935361E1B1512E533952674</t>
  </si>
  <si>
    <t>스텐레스선홈통 설치</t>
  </si>
  <si>
    <t>SST.150mm</t>
  </si>
  <si>
    <t>5308D2C935361E1B1512D43CA3571F</t>
  </si>
  <si>
    <t>0101075308D2C935361E1B1512D43CA3571F</t>
  </si>
  <si>
    <t>SST.100mm</t>
  </si>
  <si>
    <t>5308D2C935361E1B1512D43CA35670</t>
  </si>
  <si>
    <t>0101075308D2C935361E1B1512D43CA35670</t>
  </si>
  <si>
    <t>010108  조  적  공  사</t>
  </si>
  <si>
    <t>010108</t>
  </si>
  <si>
    <t>콘크리트벽돌</t>
  </si>
  <si>
    <t>190*57*90mm, C종2급</t>
  </si>
  <si>
    <t>매</t>
  </si>
  <si>
    <t>542CF299AEC344AD15DF7236EA48D4210EAD6F</t>
  </si>
  <si>
    <t>010108542CF299AEC344AD15DF7236EA48D4210EAD6F</t>
  </si>
  <si>
    <t>0.5B 벽돌쌓기</t>
  </si>
  <si>
    <t>3.6m 이하</t>
  </si>
  <si>
    <t>53080289862FA12B15E0B33FC9A4E9</t>
  </si>
  <si>
    <t>01010853080289862FA12B15E0B33FC9A4E9</t>
  </si>
  <si>
    <t>벽돌운반</t>
  </si>
  <si>
    <t>인력, 1층</t>
  </si>
  <si>
    <t>천매</t>
  </si>
  <si>
    <t>53080289860CFEC6159CE3354D34A1</t>
  </si>
  <si>
    <t>01010853080289860CFEC6159CE3354D34A1</t>
  </si>
  <si>
    <t>철근콘크리트인방</t>
  </si>
  <si>
    <t>100*200</t>
  </si>
  <si>
    <t>53080299B452665515FA4331B9F195</t>
  </si>
  <si>
    <t>01010853080299B452665515FA4331B9F195</t>
  </si>
  <si>
    <t>010109  타  일  공  사</t>
  </si>
  <si>
    <t>010109</t>
  </si>
  <si>
    <t>자기질타일</t>
  </si>
  <si>
    <t>자기질타일, 무유, 300*300*8~11mm</t>
  </si>
  <si>
    <t>542CF299AEC344BE154E1A34A8AFDADF46CCAA</t>
  </si>
  <si>
    <t>010109542CF299AEC344BE154E1A34A8AFDADF46CCAA</t>
  </si>
  <si>
    <t>도기질타일</t>
  </si>
  <si>
    <t>도기질타일, 일반색, 300*600*10mm</t>
  </si>
  <si>
    <t>542CF299AEC344BE154E1A34A8A78B94872E49</t>
  </si>
  <si>
    <t>010109542CF299AEC344BE154E1A34A8A78B94872E49</t>
  </si>
  <si>
    <t>타일압착붙임, 자기질(N/S)</t>
  </si>
  <si>
    <t>바닥,바탕43mm+압착5mm(300*300)</t>
  </si>
  <si>
    <t>5308B2F95DD98BB315A2C33F04B187</t>
  </si>
  <si>
    <t>0101095308B2F95DD98BB315A2C33F04B187</t>
  </si>
  <si>
    <t>타일 압착 붙이기(바탕 18mm+압 6mm)</t>
  </si>
  <si>
    <t>벽, 300*600(타일C, 백색줄눈)</t>
  </si>
  <si>
    <t>5308B2F95DF47384154FF230BD3097</t>
  </si>
  <si>
    <t>0101095308B2F95DF47384154FF230BD3097</t>
  </si>
  <si>
    <t>010110  수  장  공  사</t>
  </si>
  <si>
    <t>010110</t>
  </si>
  <si>
    <t>불연천장재 붙임**</t>
  </si>
  <si>
    <t>M-Bar용, 6*300*600mm(아미텍스)</t>
  </si>
  <si>
    <t>530892A957F2CD7615709F3AD2768D</t>
  </si>
  <si>
    <t>010110530892A957F2CD7615709F3AD2768D</t>
  </si>
  <si>
    <t>열경화성수지천장재/틀포함</t>
  </si>
  <si>
    <t>(난연3급), SMC, 1.5*300*600mm</t>
  </si>
  <si>
    <t>542CF299AE960EB515C0EC32D7B3576F1D103D</t>
  </si>
  <si>
    <t>010110542CF299AE960EB515C0EC32D7B3576F1D103D</t>
  </si>
  <si>
    <t>비닐타일 깔기</t>
  </si>
  <si>
    <t>비닐타일, 3.0*300*300mm, 디럭스타일</t>
  </si>
  <si>
    <t>530892A972A34A2F1555E93DB6536F</t>
  </si>
  <si>
    <t>010110530892A972A34A2F1555E93DB6536F</t>
  </si>
  <si>
    <t>발포폴리스티렌 설치(바닥깔기)</t>
  </si>
  <si>
    <t>비드법,가등급, 비중 0.03, 220mm</t>
  </si>
  <si>
    <t>530892A92A8FA9FF1542223F71C074</t>
  </si>
  <si>
    <t>010110530892A92A8FA9FF1542223F71C074</t>
  </si>
  <si>
    <t>방습필름 설치 - 바닥</t>
  </si>
  <si>
    <t>폴리에틸렌필름, 두께, 0.03mm, 2겹</t>
  </si>
  <si>
    <t>530892A92AAA902815B6BC388101A8</t>
  </si>
  <si>
    <t>010110530892A92AAA902815B6BC388101A8</t>
  </si>
  <si>
    <t>010111  방  수  공  사</t>
  </si>
  <si>
    <t>010111</t>
  </si>
  <si>
    <t>수밀코킹(실리콘)</t>
  </si>
  <si>
    <t>삼각, 5mm이하, 방균용</t>
  </si>
  <si>
    <t>5308E229EE69120915C2A6326EDE56</t>
  </si>
  <si>
    <t>0101115308E229EE69120915C2A6326EDE56</t>
  </si>
  <si>
    <t>삼각, 10mm, 창호주위</t>
  </si>
  <si>
    <t>5308E229EE4E0F2C1529E732F4BA15</t>
  </si>
  <si>
    <t>0101115308E229EE4E0F2C1529E732F4BA15</t>
  </si>
  <si>
    <t>시멘트 액체방수</t>
  </si>
  <si>
    <t>바닥, 1종</t>
  </si>
  <si>
    <t>5308E229111F24351531163740B0F9</t>
  </si>
  <si>
    <t>0101115308E229111F24351531163740B0F9</t>
  </si>
  <si>
    <t>벽, 2종</t>
  </si>
  <si>
    <t>5308E22911299CD115BFB53334EB3C</t>
  </si>
  <si>
    <t>0101115308E22911299CD115BFB53334EB3C</t>
  </si>
  <si>
    <t>규산질계 분말형 도포방수</t>
  </si>
  <si>
    <t>HINESS - 바닥(K.S. 및 친환경 인증)</t>
  </si>
  <si>
    <t>5308E2294E510EE9151C863C345598</t>
  </si>
  <si>
    <t>0101115308E2294E510EE9151C863C345598</t>
  </si>
  <si>
    <t>HINESS - 벽(K.S. 및 친환경 인증)</t>
  </si>
  <si>
    <t>5308E2294E510EE9151C863C34559D</t>
  </si>
  <si>
    <t>0101115308E2294E510EE9151C863C34559D</t>
  </si>
  <si>
    <t>폴리우레탄도막방수제</t>
  </si>
  <si>
    <t>바닥,T2 노출</t>
  </si>
  <si>
    <t>5308E229110EC78A1570DD3F5B96FB</t>
  </si>
  <si>
    <t>0101115308E229110EC78A1570DD3F5B96FB</t>
  </si>
  <si>
    <t>수직,T1 노출</t>
  </si>
  <si>
    <t>5308E229110EC78A1570DD3F5B9799</t>
  </si>
  <si>
    <t>0101115308E229110EC78A1570DD3F5B9799</t>
  </si>
  <si>
    <t>010112  금  속  공  사</t>
  </si>
  <si>
    <t>010112</t>
  </si>
  <si>
    <t>경량 천장 철골틀</t>
  </si>
  <si>
    <t>M-BAR, H:1m미만, 인써트 유</t>
  </si>
  <si>
    <t>5308C2D933ADC1F215933D3D5DF36C</t>
  </si>
  <si>
    <t>0101125308C2D933ADC1F215933D3D5DF36C</t>
  </si>
  <si>
    <t>AL몰딩설치(W형)</t>
  </si>
  <si>
    <t>15*15*15*15*1.0mm</t>
  </si>
  <si>
    <t>530892A9F634AE5C15AECB3A5DE495</t>
  </si>
  <si>
    <t>010112530892A9F634AE5C15AECB3A5DE495</t>
  </si>
  <si>
    <t>AL몰딩설(ㄷ형)</t>
  </si>
  <si>
    <t>15*30*15*1.0mm</t>
  </si>
  <si>
    <t>530892A9F634AE5C15444B3D53826C</t>
  </si>
  <si>
    <t>010112530892A9F634AE5C15444B3D53826C</t>
  </si>
  <si>
    <t>철재커텐박스(ㄱ자형)</t>
  </si>
  <si>
    <t>150*150*1.2t, STL(도장 유)</t>
  </si>
  <si>
    <t>530892A9E5BB09D915E12E348AE1E9</t>
  </si>
  <si>
    <t>010112530892A9E5BB09D915E12E348AE1E9</t>
  </si>
  <si>
    <t>베이스비드(홈내기) 설치</t>
  </si>
  <si>
    <t>AL, H=10mm</t>
  </si>
  <si>
    <t>530812F9AE77E2451537B837FBB71F</t>
  </si>
  <si>
    <t>010112530812F9AE77E2451537B837FBB71F</t>
  </si>
  <si>
    <t>조인트비드 설치</t>
  </si>
  <si>
    <t>AL, H=12mm(신축)</t>
  </si>
  <si>
    <t>530812F9AE77E245151B0C3787C00E</t>
  </si>
  <si>
    <t>010112530812F9AE77E245151B0C3787C00E</t>
  </si>
  <si>
    <t>계단논슬립 설치(콘크리트계단)</t>
  </si>
  <si>
    <t>스테인리스, 50mm(박킹 1줄)</t>
  </si>
  <si>
    <t>530892A97292CA701527D33ABEA32F</t>
  </si>
  <si>
    <t>010112530892A97292CA701527D33ABEA32F</t>
  </si>
  <si>
    <t>스테인리스핸드레일</t>
  </si>
  <si>
    <t>D38.1+27.2*1.5t, H:900</t>
  </si>
  <si>
    <t>5308C2D99467DF59156FD334909EF5</t>
  </si>
  <si>
    <t>0101125308C2D99467DF59156FD334909EF5</t>
  </si>
  <si>
    <t>와이어메시 바닥깔기</t>
  </si>
  <si>
    <t>#8-150*150</t>
  </si>
  <si>
    <t>5308C2D9EC6486641536FE33BEBCC9</t>
  </si>
  <si>
    <t>0101125308C2D9EC6486641536FE33BEBCC9</t>
  </si>
  <si>
    <t>스틸점검구뚜껑</t>
  </si>
  <si>
    <t>아연GT, 600*600. I-50*5*3t</t>
  </si>
  <si>
    <t>5308C2D9D3C62DBA15B6C63FEDBE3F</t>
  </si>
  <si>
    <t>0101125308C2D9D3C62DBA15B6C63FEDBE3F</t>
  </si>
  <si>
    <t>오픈트랜치</t>
  </si>
  <si>
    <t>양면, L-25*25*3t 아연도금,200*100</t>
  </si>
  <si>
    <t>5308C2D9D3B5D912153813317C51C9</t>
  </si>
  <si>
    <t>0101125308C2D9D3B5D912153813317C51C9</t>
  </si>
  <si>
    <t>AL.쉬트캡후레싱</t>
  </si>
  <si>
    <t>T=3.0*350</t>
  </si>
  <si>
    <t>5308C2D97927B9E515D33A3CD3C330</t>
  </si>
  <si>
    <t>0101125308C2D97927B9E515D33A3CD3C330</t>
  </si>
  <si>
    <t>AL.쉬트 캐노피</t>
  </si>
  <si>
    <t>T=3.0,ㅁ-45*45,W=1500*600</t>
  </si>
  <si>
    <t>5308C2D97927B9E515D33A3CD3C334</t>
  </si>
  <si>
    <t>0101125308C2D97927B9E515D33A3CD3C334</t>
  </si>
  <si>
    <t>T=3.0,ㅁ-45*45,W=1000*600</t>
  </si>
  <si>
    <t>5308C2D97927B9E515D33A3CD3C339</t>
  </si>
  <si>
    <t>0101125308C2D97927B9E515D33A3CD3C339</t>
  </si>
  <si>
    <t>010113  미  장  공  사</t>
  </si>
  <si>
    <t>010113</t>
  </si>
  <si>
    <t>모르타르 바름</t>
  </si>
  <si>
    <t>내벽, 18mm, 3.6m 이하</t>
  </si>
  <si>
    <t>530812F918BBA2F515F8ED3A4A4AE3</t>
  </si>
  <si>
    <t>010113530812F918BBA2F515F8ED3A4A4AE3</t>
  </si>
  <si>
    <t>외벽, 15mm</t>
  </si>
  <si>
    <t>530812F918BBA2F515B13333567EEC</t>
  </si>
  <si>
    <t>010113530812F918BBA2F515B13333567EEC</t>
  </si>
  <si>
    <t>바닥, 24mm</t>
  </si>
  <si>
    <t>530812F918BB87C6155AE33E8F17EF</t>
  </si>
  <si>
    <t>010113530812F918BB87C6155AE33E8F17EF</t>
  </si>
  <si>
    <t>바닥, 30mm</t>
  </si>
  <si>
    <t>530812F918BB87C6155AE33E8E0C02</t>
  </si>
  <si>
    <t>010113530812F918BB87C6155AE33E8E0C02</t>
  </si>
  <si>
    <t>콘크리트면 정리</t>
  </si>
  <si>
    <t>3.6m 이하, 벽</t>
  </si>
  <si>
    <t>530812F9188E64EF1516023DBF08EE</t>
  </si>
  <si>
    <t>010113530812F9188E64EF1516023DBF08EE</t>
  </si>
  <si>
    <t>3.6m 이하, 천장</t>
  </si>
  <si>
    <t>530812F9188E64EF1516023DB9E030</t>
  </si>
  <si>
    <t>010113530812F9188E64EF1516023DB9E030</t>
  </si>
  <si>
    <t>표면 마무리</t>
  </si>
  <si>
    <t>인력마감, 작업대기 할증 적용</t>
  </si>
  <si>
    <t>530812F918E0D45E15EFAF38510FC1</t>
  </si>
  <si>
    <t>010113530812F918E0D45E15EFAF38510FC1</t>
  </si>
  <si>
    <t>창호주위 발포우레탄 충전</t>
  </si>
  <si>
    <t>5308A289B9505FC715C96A33370BA2</t>
  </si>
  <si>
    <t>0101135308A289B9505FC715C96A33370BA2</t>
  </si>
  <si>
    <t>010114  창호 및 유리공사</t>
  </si>
  <si>
    <t>010114</t>
  </si>
  <si>
    <t>AG01[AL.그릴창[관급]]</t>
  </si>
  <si>
    <t>0.955 x 2.000 = 1.910</t>
  </si>
  <si>
    <t>52B05229FA2C93FE1593A13048CC7609EA2446</t>
  </si>
  <si>
    <t>01011452B05229FA2C93FE1593A13048CC7609EA2446</t>
  </si>
  <si>
    <t>AG02[AL.그릴창[관급]]</t>
  </si>
  <si>
    <t>2.535 x 0.700 = 1.774</t>
  </si>
  <si>
    <t>52B05229FA2C93FE1593A13048CC7609EA2444</t>
  </si>
  <si>
    <t>01011452B05229FA2C93FE1593A13048CC7609EA2444</t>
  </si>
  <si>
    <t>AW01[AL.150mm,불소,고정창[관급]]</t>
  </si>
  <si>
    <t>2.150 x 1.700 = 3.655</t>
  </si>
  <si>
    <t>52B05229FA2C93FE1593A13048CC7609EA2443</t>
  </si>
  <si>
    <t>01011452B05229FA2C93FE1593A13048CC7609EA2443</t>
  </si>
  <si>
    <t>AW02[AL.150mm,불소,고정창[관급]]</t>
  </si>
  <si>
    <t>2.350 x 1.700 = 3.995</t>
  </si>
  <si>
    <t>52B05229FA2C93FE1593A13048CC7609EA2442</t>
  </si>
  <si>
    <t>01011452B05229FA2C93FE1593A13048CC7609EA2442</t>
  </si>
  <si>
    <t>AW03[AL.158mm,불소,단열미서기창[관급]]</t>
  </si>
  <si>
    <t>1.800 x 1.200 = 2.160</t>
  </si>
  <si>
    <t>52B05229FA2C93FE1593A13048CC7609EA2441</t>
  </si>
  <si>
    <t>01011452B05229FA2C93FE1593A13048CC7609EA2441</t>
  </si>
  <si>
    <t>AW04[AL.158mm,불소,단열미서기창[관급]]</t>
  </si>
  <si>
    <t>1.500 x 1.700 = 2.550</t>
  </si>
  <si>
    <t>52B05229FA2C93FE1593A13048CC7609EA244F</t>
  </si>
  <si>
    <t>01011452B05229FA2C93FE1593A13048CC7609EA244F</t>
  </si>
  <si>
    <t>AW06[AL.225mm,불소,단열이중미서기창[관급]]</t>
  </si>
  <si>
    <t>1.200 x 1.000 = 1.200</t>
  </si>
  <si>
    <t>52B05229FA2C93FE1593A13048CC7609EA244E</t>
  </si>
  <si>
    <t>01011452B05229FA2C93FE1593A13048CC7609EA244E</t>
  </si>
  <si>
    <t>CAW01[AL.180mm,불소,커튼월바[관급]]</t>
  </si>
  <si>
    <t>0.000 x 0.000 = 277.180</t>
  </si>
  <si>
    <t>52B05229FA2C93FE1593A13048CC7609EA256E</t>
  </si>
  <si>
    <t>01011452B05229FA2C93FE1593A13048CC7609EA256E</t>
  </si>
  <si>
    <t>FSD01[STL.150*45*1.6,외여닫이방화문]</t>
  </si>
  <si>
    <t>1.000 x 2.100 = 2.100</t>
  </si>
  <si>
    <t>5308A289CB8B41551558423CB4BBDC</t>
  </si>
  <si>
    <t>0101145308A289CB8B41551558423CB4BBDC</t>
  </si>
  <si>
    <t>SD01[STL.150*45*1.6,외여닫이문]</t>
  </si>
  <si>
    <t>0.900 x 2.100 = 1.890</t>
  </si>
  <si>
    <t>5308A289CB8B41551558423CB4BBDE</t>
  </si>
  <si>
    <t>0101145308A289CB8B41551558423CB4BBDE</t>
  </si>
  <si>
    <t>도어클로저</t>
  </si>
  <si>
    <t>K-1830, KS3호, 고급스톱형, 40∼65kg</t>
  </si>
  <si>
    <t>542CF299AE85BACE15278B36DD4BEDD767522A</t>
  </si>
  <si>
    <t>010114542CF299AE85BACE15278B36DD4BEDD767522A</t>
  </si>
  <si>
    <t>피벗힌지</t>
  </si>
  <si>
    <t>피벗힌지, 85kg이하, K1200</t>
  </si>
  <si>
    <t>542CE2F940A9FC58158F89333851960F94B9CA</t>
  </si>
  <si>
    <t>010114542CE2F940A9FC58158F89333851960F94B9CA</t>
  </si>
  <si>
    <t>도어핸들</t>
  </si>
  <si>
    <t>R10, 스테인리스</t>
  </si>
  <si>
    <t>542CE2F940A9FC961534D4361BC22646A8100F</t>
  </si>
  <si>
    <t>010114542CE2F940A9FC961534D4361BC22646A8100F</t>
  </si>
  <si>
    <t>도어스톱</t>
  </si>
  <si>
    <t>말굽</t>
  </si>
  <si>
    <t>542CE2F940A9FC961534D4361BCA7FF378C1</t>
  </si>
  <si>
    <t>010114542CE2F940A9FC961534D4361BCA7FF378C1</t>
  </si>
  <si>
    <t>도어록 설치 / 일반도어록 강재창호</t>
  </si>
  <si>
    <t>재료비 별도</t>
  </si>
  <si>
    <t>5308A289B90871C21556B932823C31</t>
  </si>
  <si>
    <t>0101145308A289B90871C21556B932823C31</t>
  </si>
  <si>
    <t>도어체크 설치</t>
  </si>
  <si>
    <t>5308A289B90829C915AC9B37B0C109</t>
  </si>
  <si>
    <t>0101145308A289B90829C915AC9B37B0C109</t>
  </si>
  <si>
    <t>복층유리</t>
  </si>
  <si>
    <t>복층유리, 로이, 투명, 22mm</t>
  </si>
  <si>
    <t>542CF299AE85BAE915932C3CD67E805892129E</t>
  </si>
  <si>
    <t>010114542CF299AE85BAE915932C3CD67E805892129E</t>
  </si>
  <si>
    <t>복층유리, 투명, 28mm, 6+16+6</t>
  </si>
  <si>
    <t>542CF299AE85BAE915932C3CD67E8058921553</t>
  </si>
  <si>
    <t>010114542CF299AE85BAE915932C3CD67E8058921553</t>
  </si>
  <si>
    <t>창호유리설치 / 복층유리</t>
  </si>
  <si>
    <t>유리두께 22mm 이하</t>
  </si>
  <si>
    <t>5308A289508BF09915213F3EF9E235</t>
  </si>
  <si>
    <t>0101145308A289508BF09915213F3EF9E235</t>
  </si>
  <si>
    <t>유리두께 28mm 이하</t>
  </si>
  <si>
    <t>5308A289508BF09915213F3EF9E008</t>
  </si>
  <si>
    <t>0101145308A289508BF09915213F3EF9E008</t>
  </si>
  <si>
    <t>유리주위 코킹</t>
  </si>
  <si>
    <t>5*5, 실리콘</t>
  </si>
  <si>
    <t>5308E229EE58803915D3DD3F053304</t>
  </si>
  <si>
    <t>0101145308E229EE58803915D3DD3F053304</t>
  </si>
  <si>
    <t>구조용 코킹</t>
  </si>
  <si>
    <t>5*16, 실리콘</t>
  </si>
  <si>
    <t>5308E229EE58D86B15F60634883C3C</t>
  </si>
  <si>
    <t>0101145308E229EE58D86B15F60634883C3C</t>
  </si>
  <si>
    <t>노턴테이프</t>
  </si>
  <si>
    <t>5308E229EE58D86B15F60634883C3D</t>
  </si>
  <si>
    <t>0101145308E229EE58D86B15F60634883C3D</t>
  </si>
  <si>
    <t>방습거울설치</t>
  </si>
  <si>
    <t>5mm</t>
  </si>
  <si>
    <t>5308A289466B6B2D159E843BE437FD</t>
  </si>
  <si>
    <t>0101145308A289466B6B2D159E843BE437FD</t>
  </si>
  <si>
    <t>010115  칠    공    사</t>
  </si>
  <si>
    <t>010115</t>
  </si>
  <si>
    <t>녹막이페인트 붓칠</t>
  </si>
  <si>
    <t>철재면, 1회, 1종</t>
  </si>
  <si>
    <t>530882B9E242254B1522F136E2524A</t>
  </si>
  <si>
    <t>010115530882B9E242254B1522F136E2524A</t>
  </si>
  <si>
    <t>유성페인트 붓칠</t>
  </si>
  <si>
    <t>철재면, 2회. 1급</t>
  </si>
  <si>
    <t>530882B9D1C2B5BF1531263F9D75A5</t>
  </si>
  <si>
    <t>010115530882B9D1C2B5BF1531263F9D75A5</t>
  </si>
  <si>
    <t>걸레받이용 페인트칠</t>
  </si>
  <si>
    <t>붓칠, 2회</t>
  </si>
  <si>
    <t>530882B9D1ED63921504D331FE0963</t>
  </si>
  <si>
    <t>010115530882B9D1ED63921504D331FE0963</t>
  </si>
  <si>
    <t>수성페인트 롤러칠</t>
  </si>
  <si>
    <t>외부, 2회, 1급</t>
  </si>
  <si>
    <t>530882B9C776EDF515190F3E4250C0</t>
  </si>
  <si>
    <t>010115530882B9C776EDF515190F3E4250C0</t>
  </si>
  <si>
    <t>내부, 2회, 친환경(진품)</t>
  </si>
  <si>
    <t>530882B9C776EDF51546F63762718D</t>
  </si>
  <si>
    <t>010115530882B9C776EDF51546F63762718D</t>
  </si>
  <si>
    <t>내부천장, 2회, 친환경(진품)</t>
  </si>
  <si>
    <t>530882B9C776EDF515465634350F49</t>
  </si>
  <si>
    <t>010115530882B9C776EDF515465634350F49</t>
  </si>
  <si>
    <t>에폭시 코팅</t>
  </si>
  <si>
    <t>롤러칠</t>
  </si>
  <si>
    <t>530882B95C7171D615D43E385F40F7</t>
  </si>
  <si>
    <t>010115530882B95C7171D615D43E385F40F7</t>
  </si>
  <si>
    <t>010116  부  대  공  사</t>
  </si>
  <si>
    <t>010116</t>
  </si>
  <si>
    <t>트랜치U형 배수로</t>
  </si>
  <si>
    <t>W:300</t>
  </si>
  <si>
    <t>530962D9D9966ED01583B8361C0C50</t>
  </si>
  <si>
    <t>010116530962D9D9966ED01583B8361C0C50</t>
  </si>
  <si>
    <t>스틸디자인트랜치커버</t>
  </si>
  <si>
    <t>디자인그레이팅, W300</t>
  </si>
  <si>
    <t>5308C2D9D3B5F41B151C3A38729B85</t>
  </si>
  <si>
    <t>0101165308C2D9D3B5F41B151C3A38729B85</t>
  </si>
  <si>
    <t>블럭담장설치</t>
  </si>
  <si>
    <t>H:1400</t>
  </si>
  <si>
    <t>530962D9D9966ED01583B8361C0D7B</t>
  </si>
  <si>
    <t>010116530962D9D9966ED01583B8361C0D7B</t>
  </si>
  <si>
    <t>정화조</t>
  </si>
  <si>
    <t>F.R.P 15인조</t>
  </si>
  <si>
    <t>545842698EFFD3CB15FDB331EC55E069110382</t>
  </si>
  <si>
    <t>010116545842698EFFD3CB15FDB331EC55E069110382</t>
  </si>
  <si>
    <t>디자인형울타리</t>
  </si>
  <si>
    <t>AL.CAST  H+900*1200</t>
  </si>
  <si>
    <t>542CF299AEDDDA44157B6C36B3F03DE5FDEA3E</t>
  </si>
  <si>
    <t>010116542CF299AEDDDA44157B6C36B3F03DE5FDEA3E</t>
  </si>
  <si>
    <t>장애우주차라인마킹</t>
  </si>
  <si>
    <t>52B05229FA2C93FE1593A13048CC7609EA256B</t>
  </si>
  <si>
    <t>01011652B05229FA2C93FE1593A13048CC7609EA256B</t>
  </si>
  <si>
    <t>장애우주차표지판</t>
  </si>
  <si>
    <t>입식</t>
  </si>
  <si>
    <t>52B05229FA2C93FE1593A13048CC7609EA2568</t>
  </si>
  <si>
    <t>01011652B05229FA2C93FE1593A13048CC7609EA2568</t>
  </si>
  <si>
    <t>010117  골    재    대</t>
  </si>
  <si>
    <t>010117</t>
  </si>
  <si>
    <t>시멘트</t>
  </si>
  <si>
    <t>대리점</t>
  </si>
  <si>
    <t>포</t>
  </si>
  <si>
    <t>542CF299AEEE388F15E3FF361CC94C8D015798</t>
  </si>
  <si>
    <t>010117542CF299AEEE388F15E3FF361CC94C8D015798</t>
  </si>
  <si>
    <t>자갈</t>
  </si>
  <si>
    <t>자갈, 서울, 도착도, #467</t>
  </si>
  <si>
    <t>5400327977D4512915569135CF36C24394F9D6</t>
  </si>
  <si>
    <t>0101175400327977D4512915569135CF36C24394F9D6</t>
  </si>
  <si>
    <t>잡석</t>
  </si>
  <si>
    <t>잡석, 서울, 도착도, 지정용</t>
  </si>
  <si>
    <t>5400327977D4512915DB96342E5BDE80AFE404</t>
  </si>
  <si>
    <t>0101175400327977D4512915DB96342E5BDE80AFE404</t>
  </si>
  <si>
    <t>모래</t>
  </si>
  <si>
    <t>모래, 서울, 세척사, 도착도</t>
  </si>
  <si>
    <t>5400327977D4513B15B6AC33CDA019312B5BEA</t>
  </si>
  <si>
    <t>0101175400327977D4513B15B6AC33CDA019312B5BEA</t>
  </si>
  <si>
    <t>010118  운    반    비</t>
  </si>
  <si>
    <t>010118</t>
  </si>
  <si>
    <t>2</t>
  </si>
  <si>
    <t>운반비(트레일러 20ton+크레인 10ton)</t>
  </si>
  <si>
    <t>철골, L:30km</t>
  </si>
  <si>
    <t>530922492DCEFAB1153E8D33CCE343</t>
  </si>
  <si>
    <t>010118530922492DCEFAB1153E8D33CCE343</t>
  </si>
  <si>
    <t>철근, L:30km</t>
  </si>
  <si>
    <t>530922492DCEFAB1153E8D311820D5</t>
  </si>
  <si>
    <t>010118530922492DCEFAB1153E8D311820D5</t>
  </si>
  <si>
    <t>010119  건설폐기물상차비</t>
  </si>
  <si>
    <t>010119</t>
  </si>
  <si>
    <t>8</t>
  </si>
  <si>
    <t>폐기물(폐콘)상차비 - 중량 기준</t>
  </si>
  <si>
    <t>중간처리 대상, 15ton 덤프트럭</t>
  </si>
  <si>
    <t>53087259DD2041DB1506C836977F5D</t>
  </si>
  <si>
    <t>01011953087259DD2041DB1506C836977F5D</t>
  </si>
  <si>
    <t>폐기물(건폐)상차비 - 중량 기준</t>
  </si>
  <si>
    <t>53087259DD2041DB1506C836977F5F</t>
  </si>
  <si>
    <t>01011953087259DD2041DB1506C836977F5F</t>
  </si>
  <si>
    <t>폐기물(혼폐)상차비 - 부피 기준</t>
  </si>
  <si>
    <t>매립지 반입대상, 16ton 암롤트럭</t>
  </si>
  <si>
    <t>53087259DD2041DB1506C836977BE2</t>
  </si>
  <si>
    <t>01011953087259DD2041DB1506C836977BE2</t>
  </si>
  <si>
    <t>010120  작 업 부 산 물</t>
  </si>
  <si>
    <t>010120</t>
  </si>
  <si>
    <t>1</t>
  </si>
  <si>
    <t>철강설</t>
  </si>
  <si>
    <t>철강설, 고철, 작업설부산물</t>
  </si>
  <si>
    <t>540032797750F52115BC683E28CA08E02A7935</t>
  </si>
  <si>
    <t>010120540032797750F52115BC683E28CA08E02A7935</t>
  </si>
  <si>
    <t>0102  ◆.토 목 공 사</t>
  </si>
  <si>
    <t>0102</t>
  </si>
  <si>
    <t>토 목 공 사</t>
  </si>
  <si>
    <t>52B05229FA2C93FE1593A13048CC7609EA2298</t>
  </si>
  <si>
    <t>010252B05229FA2C93FE1593A13048CC7609EA2298</t>
  </si>
  <si>
    <t>0103  ◆.기 계 공 사</t>
  </si>
  <si>
    <t>0103</t>
  </si>
  <si>
    <t>기 계 공 사</t>
  </si>
  <si>
    <t>52B05229FA2C93FE1593A13048CC7609EA2299</t>
  </si>
  <si>
    <t>010352B05229FA2C93FE1593A13048CC7609EA2299</t>
  </si>
  <si>
    <t>0104  도급자관급(건축)</t>
  </si>
  <si>
    <t>0104</t>
  </si>
  <si>
    <t>3</t>
  </si>
  <si>
    <t>철근콘크리트용봉강</t>
  </si>
  <si>
    <t>이형봉강(SD400), HD-10,하치장상차도</t>
  </si>
  <si>
    <t>52B05229FA2C93FE1593A13048CC7609EA21F3</t>
  </si>
  <si>
    <t>010452B05229FA2C93FE1593A13048CC7609EA21F3</t>
  </si>
  <si>
    <t>이형봉강(SD400), HD-13,하치장상차도</t>
  </si>
  <si>
    <t>52B05229FA2C93FE1593A13048CC7609EA21F2</t>
  </si>
  <si>
    <t>010452B05229FA2C93FE1593A13048CC7609EA21F2</t>
  </si>
  <si>
    <t>이형봉강(SD400), HD-16,하치장상차도</t>
  </si>
  <si>
    <t>52B05229FA2C93FE1593A13048CC7609EA21F1</t>
  </si>
  <si>
    <t>010452B05229FA2C93FE1593A13048CC7609EA21F1</t>
  </si>
  <si>
    <t>이형봉강(SD400), HD-19,하치장상차도</t>
  </si>
  <si>
    <t>52B05229FA2C93FE1593A13048CC7609EA21F0</t>
  </si>
  <si>
    <t>010452B05229FA2C93FE1593A13048CC7609EA21F0</t>
  </si>
  <si>
    <t>이형봉강(SD400), HD-22,하치장상차도</t>
  </si>
  <si>
    <t>52B05229FA2C93FE1593A13048CC7609EA21F7</t>
  </si>
  <si>
    <t>010452B05229FA2C93FE1593A13048CC7609EA21F7</t>
  </si>
  <si>
    <t>총구매량</t>
  </si>
  <si>
    <t>52B05229FA2C93FE1593A13048CC7609EA21F5</t>
  </si>
  <si>
    <t>010452B05229FA2C93FE1593A13048CC7609EA21F5</t>
  </si>
  <si>
    <t>010452B1E2F9C1ABF6AB15E9273DB65B</t>
  </si>
  <si>
    <t>레미콘</t>
  </si>
  <si>
    <t>25-24-15,성남</t>
  </si>
  <si>
    <t>52B05229FA2C93FE1593A13048CC7609EA229A</t>
  </si>
  <si>
    <t>010452B05229FA2C93FE1593A13048CC7609EA229A</t>
  </si>
  <si>
    <t>25-18-12,성남</t>
  </si>
  <si>
    <t>52B05229FA2C93FE1593A13048CC7609EA21F4</t>
  </si>
  <si>
    <t>010452B05229FA2C93FE1593A13048CC7609EA21F4</t>
  </si>
  <si>
    <t>25-18-8, 성남</t>
  </si>
  <si>
    <t>52B05229FA2C93FE1593A13048CC7609EA21FB</t>
  </si>
  <si>
    <t>010452B05229FA2C93FE1593A13048CC7609EA21FB</t>
  </si>
  <si>
    <t>조달수수료</t>
  </si>
  <si>
    <t>0.54%</t>
  </si>
  <si>
    <t>52B05229FA2C93FE1593A13048CC7609EA229B</t>
  </si>
  <si>
    <t>010452B05229FA2C93FE1593A13048CC7609EA229B</t>
  </si>
  <si>
    <t>0105  관급자관급(건축)</t>
  </si>
  <si>
    <t>0105</t>
  </si>
  <si>
    <t>6</t>
  </si>
  <si>
    <t>단열커튼월</t>
  </si>
  <si>
    <t>150MM</t>
  </si>
  <si>
    <t>KG</t>
  </si>
  <si>
    <t>52B05229FA2C93FE1593A13048CC7609EA229E</t>
  </si>
  <si>
    <t>010552B05229FA2C93FE1593A13048CC7609EA229E</t>
  </si>
  <si>
    <t>커튼월(노출+히든)+프로젝트</t>
  </si>
  <si>
    <t>180MM</t>
  </si>
  <si>
    <t>52B05229FA2C93FE1593A13048CC7609EA229F</t>
  </si>
  <si>
    <t>010552B05229FA2C93FE1593A13048CC7609EA229F</t>
  </si>
  <si>
    <t>단열미서기이중창</t>
  </si>
  <si>
    <t>225MM</t>
  </si>
  <si>
    <t>52B05229FA2C93FE1593A13048CC7609EA229C</t>
  </si>
  <si>
    <t>010552B05229FA2C93FE1593A13048CC7609EA229C</t>
  </si>
  <si>
    <t>갤러리창</t>
  </si>
  <si>
    <t>100MM</t>
  </si>
  <si>
    <t>52B05229FA2C93FE1593A13048CC7609EA229D</t>
  </si>
  <si>
    <t>010552B05229FA2C93FE1593A13048CC7609EA229D</t>
  </si>
  <si>
    <t>방충망</t>
  </si>
  <si>
    <t>14MM</t>
  </si>
  <si>
    <t>52B05229FA2C93FE1593A13048CC7609EA2292</t>
  </si>
  <si>
    <t>010552B05229FA2C93FE1593A13048CC7609EA2292</t>
  </si>
  <si>
    <t>52B05229FA2C93FE1593A13048CC7609EA2293</t>
  </si>
  <si>
    <t>010552B05229FA2C93FE1593A13048CC7609EA2293</t>
  </si>
  <si>
    <t>비      고</t>
  </si>
  <si>
    <t>A</t>
  </si>
  <si>
    <t>코드</t>
  </si>
  <si>
    <t>C</t>
  </si>
  <si>
    <t>조달청가격</t>
  </si>
  <si>
    <t>거래가격</t>
  </si>
  <si>
    <t>유통물가</t>
  </si>
  <si>
    <t>조사가격1</t>
  </si>
  <si>
    <t>조사가격2</t>
  </si>
  <si>
    <t>공 사 원 가 계 산 서</t>
  </si>
  <si>
    <t>비        목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</si>
  <si>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</si>
  <si>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</si>
  <si>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</si>
  <si>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</si>
  <si>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</si>
  <si>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</si>
  <si>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</si>
  <si>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</si>
  <si>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</si>
  <si>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</si>
  <si>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 업 부 산 물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</si>
  <si>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</si>
  <si>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</si>
  <si>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</si>
  <si>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</si>
  <si>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</si>
  <si>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</si>
  <si>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</si>
  <si>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BS</t>
  </si>
  <si>
    <t>C1</t>
  </si>
  <si>
    <t>운    반    비</t>
  </si>
  <si>
    <t>C2</t>
  </si>
  <si>
    <t>기   계    경   비</t>
  </si>
  <si>
    <t>C4</t>
  </si>
  <si>
    <t>산  재  보  험  료</t>
  </si>
  <si>
    <t>노무비 * 3.73%</t>
  </si>
  <si>
    <t>C5</t>
  </si>
  <si>
    <t>고  용  보  험  료</t>
  </si>
  <si>
    <t>노무비 * 0.87%</t>
  </si>
  <si>
    <t>C6</t>
  </si>
  <si>
    <t>국민  건강  보험료</t>
  </si>
  <si>
    <t>직접노무비 * 3.335%</t>
  </si>
  <si>
    <t>C7</t>
  </si>
  <si>
    <t>국민  연금  보험료</t>
  </si>
  <si>
    <t>직접노무비 * 4.5%</t>
  </si>
  <si>
    <t>CB</t>
  </si>
  <si>
    <t>노인장기요양보험료</t>
  </si>
  <si>
    <t>건강보험료 * 10.25%</t>
  </si>
  <si>
    <t>C8</t>
  </si>
  <si>
    <t>퇴직  공제  부금비</t>
  </si>
  <si>
    <t>직접노무비 * 2.3%</t>
  </si>
  <si>
    <t>CA</t>
  </si>
  <si>
    <t>산업안전보건관리비</t>
  </si>
  <si>
    <t>(재료비+직노+관급자재비) * 1.86%</t>
  </si>
  <si>
    <t>CH</t>
  </si>
  <si>
    <t>환  경  보  전  비</t>
  </si>
  <si>
    <t>(재료비+직노+기계경비) * 0.5%</t>
  </si>
  <si>
    <t>CG</t>
  </si>
  <si>
    <t>기   타    경   비</t>
  </si>
  <si>
    <t>(재료비+노무비) * 5.6%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</si>
  <si>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</si>
  <si>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</si>
  <si>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</si>
  <si>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</si>
  <si>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</si>
  <si>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</si>
  <si>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</si>
  <si>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</si>
  <si>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</si>
  <si>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</si>
  <si>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</si>
  <si>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</si>
  <si>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</si>
  <si>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</si>
  <si>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</si>
  <si>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</si>
  <si>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  상차비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</si>
  <si>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</si>
  <si>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</si>
  <si>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</si>
  <si>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</si>
  <si>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</si>
  <si>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</si>
  <si>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</si>
  <si>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</si>
  <si>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도 급 자 관 급</t>
  </si>
  <si>
    <t>DK</t>
  </si>
  <si>
    <t>관 급 자 관 급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</si>
  <si>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</si>
  <si>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</si>
  <si>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</si>
  <si>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</si>
  <si>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</si>
  <si>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</si>
  <si>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</si>
  <si>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</si>
  <si>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</si>
  <si>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</si>
  <si>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</si>
  <si>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</si>
  <si>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</si>
  <si>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</si>
  <si>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</si>
  <si>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</si>
  <si>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</si>
  <si>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</si>
  <si>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</si>
  <si>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</si>
  <si>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</si>
  <si>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</si>
  <si>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</si>
  <si>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</si>
  <si>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</si>
  <si>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</si>
  <si>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</si>
  <si>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</si>
  <si>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</si>
  <si>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</si>
  <si>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사 급 자 재 비</t>
  </si>
  <si>
    <t>D3</t>
  </si>
  <si>
    <t>외    자    재</t>
  </si>
  <si>
    <t>...</t>
  </si>
  <si>
    <t>토      목</t>
    <phoneticPr fontId="1" type="noConversion"/>
  </si>
  <si>
    <t>기      계</t>
    <phoneticPr fontId="1" type="noConversion"/>
  </si>
  <si>
    <t>1)</t>
    <phoneticPr fontId="1" type="noConversion"/>
  </si>
  <si>
    <t>2)</t>
    <phoneticPr fontId="1" type="noConversion"/>
  </si>
  <si>
    <t>((재료비+직노) * 1.86%+5349000)*1.2</t>
    <phoneticPr fontId="1" type="noConversion"/>
  </si>
  <si>
    <t>건설폐기물상차비</t>
    <phoneticPr fontId="1" type="noConversion"/>
  </si>
  <si>
    <t>건    축</t>
    <phoneticPr fontId="1" type="noConversion"/>
  </si>
  <si>
    <t>합      계</t>
    <phoneticPr fontId="1" type="noConversion"/>
  </si>
  <si>
    <t>[ 신흥3동 2525번지 공영주차장 건립공사 ]</t>
    <phoneticPr fontId="1" type="noConversion"/>
  </si>
  <si>
    <t>공사명 : 신흥3동 2525번지 공영주차장 건립공사</t>
    <phoneticPr fontId="1" type="noConversion"/>
  </si>
  <si>
    <t>01  신흥3동 2525번지 공영주차장 건립공사</t>
    <phoneticPr fontId="1" type="noConversion"/>
  </si>
  <si>
    <t>02  ◆.토 목 공 사</t>
    <phoneticPr fontId="1" type="noConversion"/>
  </si>
  <si>
    <t>03  ◆.기 계 공 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</si>
</sst>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#"/>
    <numFmt numFmtId="177" formatCode="#,###;\-#,###;#;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rgb="FFFF000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돋움체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2"/>
      <name val="바탕체"/>
      <family val="1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12" fillId="0" borderId="0"/>
    <xf numFmtId="41" fontId="12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3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8" fillId="0" borderId="1" xfId="0" quotePrefix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vertical="center" wrapText="1"/>
    </xf>
    <xf numFmtId="0" fontId="11" fillId="0" borderId="1" xfId="0" quotePrefix="1" applyFont="1" applyBorder="1" applyAlignment="1">
      <alignment vertical="center" wrapText="1"/>
    </xf>
    <xf numFmtId="0" fontId="10" fillId="0" borderId="1" xfId="0" quotePrefix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vertical="center" wrapText="1"/>
    </xf>
    <xf numFmtId="176" fontId="14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>
      <alignment vertical="center"/>
    </xf>
    <xf numFmtId="0" fontId="10" fillId="0" borderId="0" xfId="1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distributed"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5">
    <cellStyle name="백분율 2 2" xfId="4"/>
    <cellStyle name="쉼표 [0] 2" xfId="3"/>
    <cellStyle name="표준" xfId="0" builtinId="0"/>
    <cellStyle name="표준 2" xfId="1"/>
    <cellStyle name="표준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M36"/>
  <sheetViews>
    <sheetView view="pageBreakPreview" topLeftCell="B1" zoomScale="85" zoomScaleNormal="100" zoomScaleSheetLayoutView="85" workbookViewId="0">
      <selection activeCell="E8" sqref="E8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8" width="20.625" customWidth="1"/>
    <col min="9" max="9" width="45.625" customWidth="1"/>
    <col min="10" max="10" width="25.625" customWidth="1"/>
  </cols>
  <sheetData>
    <row r="1" spans="1:10" ht="24" customHeight="1" x14ac:dyDescent="0.3">
      <c r="B1" s="24" t="s">
        <v>903</v>
      </c>
      <c r="C1" s="24"/>
      <c r="D1" s="24"/>
      <c r="E1" s="24"/>
      <c r="F1" s="24"/>
      <c r="G1" s="24"/>
      <c r="H1" s="24"/>
      <c r="I1" s="24"/>
      <c r="J1" s="24"/>
    </row>
    <row r="2" spans="1:10" ht="21.95" customHeight="1" x14ac:dyDescent="0.3">
      <c r="B2" s="25" t="s">
        <v>1026</v>
      </c>
      <c r="C2" s="25"/>
      <c r="D2" s="25"/>
      <c r="E2" s="25"/>
      <c r="F2" s="25"/>
      <c r="G2" s="25"/>
      <c r="H2" s="25"/>
      <c r="I2" s="26" t="str">
        <f>"금액 : "&amp;"금 "&amp;NUMBERSTRING(H36,1)&amp;"원"&amp;"(￦ "&amp;TEXT(H36,"#,#")&amp;"원 )"</f>
        <v>금액 : 금 영원(￦ 원 )</v>
      </c>
      <c r="J2" s="26"/>
    </row>
    <row r="3" spans="1:10" ht="21.95" customHeight="1" x14ac:dyDescent="0.3">
      <c r="B3" s="27" t="s">
        <v>904</v>
      </c>
      <c r="C3" s="27"/>
      <c r="D3" s="27"/>
      <c r="E3" s="23" t="s">
        <v>1023</v>
      </c>
      <c r="F3" s="13" t="s">
        <v>1017</v>
      </c>
      <c r="G3" s="13" t="s">
        <v>1018</v>
      </c>
      <c r="H3" s="20" t="s">
        <v>1024</v>
      </c>
      <c r="I3" s="13" t="s">
        <v>905</v>
      </c>
      <c r="J3" s="13" t="s">
        <v>894</v>
      </c>
    </row>
    <row r="4" spans="1:10" ht="21.95" customHeight="1" x14ac:dyDescent="0.3">
      <c r="A4" s="4" t="s">
        <v>910</v>
      </c>
      <c r="B4" s="28" t="s">
        <v>906</v>
      </c>
      <c r="C4" s="28" t="s">
        <v>907</v>
      </c>
      <c r="D4" s="14" t="s">
        <v>911</v>
      </c>
      <c r="E4" s="15"/>
      <c r="F4" s="15"/>
      <c r="G4" s="15"/>
      <c r="H4" s="21"/>
      <c r="I4" s="16" t="s">
        <v>51</v>
      </c>
      <c r="J4" s="16" t="s">
        <v>51</v>
      </c>
    </row>
    <row r="5" spans="1:10" ht="21.95" customHeight="1" x14ac:dyDescent="0.3">
      <c r="A5" s="4" t="s">
        <v>912</v>
      </c>
      <c r="B5" s="28"/>
      <c r="C5" s="28"/>
      <c r="D5" s="14" t="s">
        <v>913</v>
      </c>
      <c r="E5" s="15"/>
      <c r="F5" s="15"/>
      <c r="G5" s="15"/>
      <c r="H5" s="21"/>
      <c r="I5" s="16" t="s">
        <v>51</v>
      </c>
      <c r="J5" s="16" t="s">
        <v>51</v>
      </c>
    </row>
    <row r="6" spans="1:10" ht="21.95" customHeight="1" x14ac:dyDescent="0.3">
      <c r="A6" s="4" t="s">
        <v>914</v>
      </c>
      <c r="B6" s="28"/>
      <c r="C6" s="28"/>
      <c r="D6" s="14" t="s">
        <v>915</v>
      </c>
      <c r="E6" s="15"/>
      <c r="F6" s="15"/>
      <c r="G6" s="15"/>
      <c r="H6" s="21"/>
      <c r="I6" s="16" t="s">
        <v>51</v>
      </c>
      <c r="J6" s="16" t="s">
        <v>51</v>
      </c>
    </row>
    <row r="7" spans="1:10" ht="21.95" customHeight="1" x14ac:dyDescent="0.3">
      <c r="A7" s="4" t="s">
        <v>916</v>
      </c>
      <c r="B7" s="28"/>
      <c r="C7" s="28"/>
      <c r="D7" s="14" t="s">
        <v>917</v>
      </c>
      <c r="E7" s="15"/>
      <c r="F7" s="15"/>
      <c r="G7" s="15"/>
      <c r="H7" s="21"/>
      <c r="I7" s="16" t="s">
        <v>51</v>
      </c>
      <c r="J7" s="16" t="s">
        <v>51</v>
      </c>
    </row>
    <row r="8" spans="1:10" ht="21.95" customHeight="1" x14ac:dyDescent="0.3">
      <c r="A8" s="4" t="s">
        <v>918</v>
      </c>
      <c r="B8" s="28"/>
      <c r="C8" s="28" t="s">
        <v>908</v>
      </c>
      <c r="D8" s="14" t="s">
        <v>919</v>
      </c>
      <c r="E8" s="15"/>
      <c r="F8" s="15"/>
      <c r="G8" s="15"/>
      <c r="H8" s="21"/>
      <c r="I8" s="16" t="s">
        <v>51</v>
      </c>
      <c r="J8" s="16" t="s">
        <v>51</v>
      </c>
    </row>
    <row r="9" spans="1:10" ht="21.95" customHeight="1" x14ac:dyDescent="0.3">
      <c r="A9" s="4" t="s">
        <v>920</v>
      </c>
      <c r="B9" s="28"/>
      <c r="C9" s="28"/>
      <c r="D9" s="14" t="s">
        <v>921</v>
      </c>
      <c r="E9" s="15"/>
      <c r="F9" s="15"/>
      <c r="G9" s="15"/>
      <c r="H9" s="21"/>
      <c r="I9" s="16" t="s">
        <v>922</v>
      </c>
      <c r="J9" s="16" t="s">
        <v>51</v>
      </c>
    </row>
    <row r="10" spans="1:10" ht="21.95" customHeight="1" x14ac:dyDescent="0.3">
      <c r="A10" s="4" t="s">
        <v>923</v>
      </c>
      <c r="B10" s="28"/>
      <c r="C10" s="28"/>
      <c r="D10" s="14" t="s">
        <v>917</v>
      </c>
      <c r="E10" s="15"/>
      <c r="F10" s="15"/>
      <c r="G10" s="15"/>
      <c r="H10" s="21"/>
      <c r="I10" s="16" t="s">
        <v>51</v>
      </c>
      <c r="J10" s="16" t="s">
        <v>51</v>
      </c>
    </row>
    <row r="11" spans="1:10" ht="21.95" customHeight="1" x14ac:dyDescent="0.3">
      <c r="A11" s="4" t="s">
        <v>924</v>
      </c>
      <c r="B11" s="28"/>
      <c r="C11" s="28" t="s">
        <v>909</v>
      </c>
      <c r="D11" s="14" t="s">
        <v>925</v>
      </c>
      <c r="E11" s="15"/>
      <c r="F11" s="15"/>
      <c r="G11" s="15"/>
      <c r="H11" s="21"/>
      <c r="I11" s="16" t="s">
        <v>51</v>
      </c>
      <c r="J11" s="16" t="s">
        <v>51</v>
      </c>
    </row>
    <row r="12" spans="1:10" ht="21.95" customHeight="1" x14ac:dyDescent="0.3">
      <c r="A12" s="4" t="s">
        <v>926</v>
      </c>
      <c r="B12" s="28"/>
      <c r="C12" s="28"/>
      <c r="D12" s="14" t="s">
        <v>927</v>
      </c>
      <c r="E12" s="15"/>
      <c r="F12" s="15"/>
      <c r="G12" s="15"/>
      <c r="H12" s="21"/>
      <c r="I12" s="16" t="s">
        <v>51</v>
      </c>
      <c r="J12" s="16" t="s">
        <v>51</v>
      </c>
    </row>
    <row r="13" spans="1:10" ht="21.95" customHeight="1" x14ac:dyDescent="0.3">
      <c r="A13" s="4" t="s">
        <v>928</v>
      </c>
      <c r="B13" s="28"/>
      <c r="C13" s="28"/>
      <c r="D13" s="14" t="s">
        <v>929</v>
      </c>
      <c r="E13" s="15"/>
      <c r="F13" s="15"/>
      <c r="G13" s="15"/>
      <c r="H13" s="21"/>
      <c r="I13" s="16" t="s">
        <v>930</v>
      </c>
      <c r="J13" s="16" t="s">
        <v>51</v>
      </c>
    </row>
    <row r="14" spans="1:10" ht="21.95" customHeight="1" x14ac:dyDescent="0.3">
      <c r="A14" s="4" t="s">
        <v>931</v>
      </c>
      <c r="B14" s="28"/>
      <c r="C14" s="28"/>
      <c r="D14" s="14" t="s">
        <v>932</v>
      </c>
      <c r="E14" s="15"/>
      <c r="F14" s="15"/>
      <c r="G14" s="15"/>
      <c r="H14" s="21"/>
      <c r="I14" s="16" t="s">
        <v>933</v>
      </c>
      <c r="J14" s="16" t="s">
        <v>51</v>
      </c>
    </row>
    <row r="15" spans="1:10" ht="21.95" customHeight="1" x14ac:dyDescent="0.3">
      <c r="A15" s="4" t="s">
        <v>934</v>
      </c>
      <c r="B15" s="28"/>
      <c r="C15" s="28"/>
      <c r="D15" s="14" t="s">
        <v>935</v>
      </c>
      <c r="E15" s="15"/>
      <c r="F15" s="15"/>
      <c r="G15" s="15"/>
      <c r="H15" s="21"/>
      <c r="I15" s="16" t="s">
        <v>936</v>
      </c>
      <c r="J15" s="16" t="s">
        <v>51</v>
      </c>
    </row>
    <row r="16" spans="1:10" ht="21.95" customHeight="1" x14ac:dyDescent="0.3">
      <c r="A16" s="4" t="s">
        <v>937</v>
      </c>
      <c r="B16" s="28"/>
      <c r="C16" s="28"/>
      <c r="D16" s="14" t="s">
        <v>938</v>
      </c>
      <c r="E16" s="15"/>
      <c r="F16" s="15"/>
      <c r="G16" s="15"/>
      <c r="H16" s="21"/>
      <c r="I16" s="16" t="s">
        <v>939</v>
      </c>
      <c r="J16" s="16" t="s">
        <v>51</v>
      </c>
    </row>
    <row r="17" spans="1:10" ht="21.95" customHeight="1" x14ac:dyDescent="0.3">
      <c r="A17" s="4" t="s">
        <v>940</v>
      </c>
      <c r="B17" s="28"/>
      <c r="C17" s="28"/>
      <c r="D17" s="14" t="s">
        <v>941</v>
      </c>
      <c r="E17" s="15"/>
      <c r="F17" s="15"/>
      <c r="G17" s="15"/>
      <c r="H17" s="21"/>
      <c r="I17" s="16" t="s">
        <v>942</v>
      </c>
      <c r="J17" s="16" t="s">
        <v>51</v>
      </c>
    </row>
    <row r="18" spans="1:10" ht="21.95" customHeight="1" x14ac:dyDescent="0.3">
      <c r="A18" s="4" t="s">
        <v>943</v>
      </c>
      <c r="B18" s="28"/>
      <c r="C18" s="28"/>
      <c r="D18" s="14" t="s">
        <v>944</v>
      </c>
      <c r="E18" s="15"/>
      <c r="F18" s="15"/>
      <c r="G18" s="15"/>
      <c r="H18" s="21"/>
      <c r="I18" s="16" t="s">
        <v>945</v>
      </c>
      <c r="J18" s="16" t="s">
        <v>51</v>
      </c>
    </row>
    <row r="19" spans="1:10" ht="21.95" customHeight="1" x14ac:dyDescent="0.3">
      <c r="A19" s="4" t="s">
        <v>946</v>
      </c>
      <c r="B19" s="28"/>
      <c r="C19" s="28"/>
      <c r="D19" s="14" t="s">
        <v>947</v>
      </c>
      <c r="E19" s="15"/>
      <c r="F19" s="15"/>
      <c r="G19" s="15"/>
      <c r="H19" s="21"/>
      <c r="I19" s="16" t="s">
        <v>948</v>
      </c>
      <c r="J19" s="16"/>
    </row>
    <row r="20" spans="1:10" ht="21.95" hidden="1" customHeight="1" x14ac:dyDescent="0.3">
      <c r="A20" s="4"/>
      <c r="B20" s="28"/>
      <c r="C20" s="28"/>
      <c r="D20" s="17" t="s">
        <v>1019</v>
      </c>
      <c r="E20" s="18"/>
      <c r="F20" s="18"/>
      <c r="G20" s="18"/>
      <c r="H20" s="22"/>
      <c r="I20" s="19" t="s">
        <v>948</v>
      </c>
      <c r="J20" s="16"/>
    </row>
    <row r="21" spans="1:10" ht="21.95" hidden="1" customHeight="1" x14ac:dyDescent="0.3">
      <c r="A21" s="4"/>
      <c r="B21" s="28"/>
      <c r="C21" s="28"/>
      <c r="D21" s="14" t="s">
        <v>1020</v>
      </c>
      <c r="E21" s="15"/>
      <c r="F21" s="15"/>
      <c r="G21" s="15"/>
      <c r="H21" s="21"/>
      <c r="I21" s="16" t="s">
        <v>1021</v>
      </c>
      <c r="J21" s="16"/>
    </row>
    <row r="22" spans="1:10" ht="21.95" customHeight="1" x14ac:dyDescent="0.3">
      <c r="A22" s="4" t="s">
        <v>949</v>
      </c>
      <c r="B22" s="28"/>
      <c r="C22" s="28"/>
      <c r="D22" s="14" t="s">
        <v>950</v>
      </c>
      <c r="E22" s="15"/>
      <c r="F22" s="15"/>
      <c r="G22" s="15"/>
      <c r="H22" s="21"/>
      <c r="I22" s="16" t="s">
        <v>951</v>
      </c>
      <c r="J22" s="16" t="s">
        <v>51</v>
      </c>
    </row>
    <row r="23" spans="1:10" ht="21.95" customHeight="1" x14ac:dyDescent="0.3">
      <c r="A23" s="4" t="s">
        <v>952</v>
      </c>
      <c r="B23" s="28"/>
      <c r="C23" s="28"/>
      <c r="D23" s="14" t="s">
        <v>953</v>
      </c>
      <c r="E23" s="15"/>
      <c r="F23" s="15"/>
      <c r="G23" s="15"/>
      <c r="H23" s="21"/>
      <c r="I23" s="16" t="s">
        <v>954</v>
      </c>
      <c r="J23" s="16" t="s">
        <v>51</v>
      </c>
    </row>
    <row r="24" spans="1:10" ht="21.95" customHeight="1" x14ac:dyDescent="0.3">
      <c r="A24" s="4" t="s">
        <v>955</v>
      </c>
      <c r="B24" s="28"/>
      <c r="C24" s="28"/>
      <c r="D24" s="14" t="s">
        <v>956</v>
      </c>
      <c r="E24" s="15"/>
      <c r="F24" s="15"/>
      <c r="G24" s="15"/>
      <c r="H24" s="21"/>
      <c r="I24" s="16" t="s">
        <v>957</v>
      </c>
      <c r="J24" s="16" t="s">
        <v>51</v>
      </c>
    </row>
    <row r="25" spans="1:10" ht="21.95" customHeight="1" x14ac:dyDescent="0.3">
      <c r="A25" s="4" t="s">
        <v>958</v>
      </c>
      <c r="B25" s="28"/>
      <c r="C25" s="28"/>
      <c r="D25" s="14" t="s">
        <v>959</v>
      </c>
      <c r="E25" s="15"/>
      <c r="F25" s="15"/>
      <c r="G25" s="15"/>
      <c r="H25" s="21"/>
      <c r="I25" s="16" t="s">
        <v>960</v>
      </c>
      <c r="J25" s="16" t="s">
        <v>51</v>
      </c>
    </row>
    <row r="26" spans="1:10" ht="21.95" customHeight="1" x14ac:dyDescent="0.3">
      <c r="A26" s="4" t="s">
        <v>961</v>
      </c>
      <c r="B26" s="28"/>
      <c r="C26" s="28"/>
      <c r="D26" s="14" t="s">
        <v>917</v>
      </c>
      <c r="E26" s="15"/>
      <c r="F26" s="15"/>
      <c r="G26" s="15"/>
      <c r="H26" s="21"/>
      <c r="I26" s="16" t="s">
        <v>51</v>
      </c>
      <c r="J26" s="16" t="s">
        <v>51</v>
      </c>
    </row>
    <row r="27" spans="1:10" ht="21.95" customHeight="1" x14ac:dyDescent="0.3">
      <c r="A27" s="4" t="s">
        <v>962</v>
      </c>
      <c r="B27" s="29" t="s">
        <v>963</v>
      </c>
      <c r="C27" s="29"/>
      <c r="D27" s="30"/>
      <c r="E27" s="15"/>
      <c r="F27" s="15"/>
      <c r="G27" s="15"/>
      <c r="H27" s="21"/>
      <c r="I27" s="16" t="s">
        <v>51</v>
      </c>
      <c r="J27" s="16" t="s">
        <v>51</v>
      </c>
    </row>
    <row r="28" spans="1:10" ht="21.95" customHeight="1" x14ac:dyDescent="0.3">
      <c r="A28" s="4" t="s">
        <v>964</v>
      </c>
      <c r="B28" s="29" t="s">
        <v>965</v>
      </c>
      <c r="C28" s="29"/>
      <c r="D28" s="30"/>
      <c r="E28" s="15"/>
      <c r="F28" s="15"/>
      <c r="G28" s="15"/>
      <c r="H28" s="21"/>
      <c r="I28" s="16" t="s">
        <v>966</v>
      </c>
      <c r="J28" s="16" t="s">
        <v>51</v>
      </c>
    </row>
    <row r="29" spans="1:10" ht="21.95" customHeight="1" x14ac:dyDescent="0.3">
      <c r="A29" s="4" t="s">
        <v>967</v>
      </c>
      <c r="B29" s="29" t="s">
        <v>968</v>
      </c>
      <c r="C29" s="29"/>
      <c r="D29" s="30"/>
      <c r="E29" s="15"/>
      <c r="F29" s="15"/>
      <c r="G29" s="15"/>
      <c r="H29" s="21"/>
      <c r="I29" s="16" t="s">
        <v>969</v>
      </c>
      <c r="J29" s="16" t="s">
        <v>51</v>
      </c>
    </row>
    <row r="30" spans="1:10" ht="21.95" customHeight="1" x14ac:dyDescent="0.3">
      <c r="A30" s="4" t="s">
        <v>970</v>
      </c>
      <c r="B30" s="29" t="s">
        <v>1022</v>
      </c>
      <c r="C30" s="29"/>
      <c r="D30" s="30"/>
      <c r="E30" s="15"/>
      <c r="F30" s="15"/>
      <c r="G30" s="15"/>
      <c r="H30" s="21"/>
      <c r="I30" s="16" t="s">
        <v>51</v>
      </c>
      <c r="J30" s="16" t="s">
        <v>51</v>
      </c>
    </row>
    <row r="31" spans="1:10" ht="21.95" customHeight="1" x14ac:dyDescent="0.3">
      <c r="A31" s="4" t="s">
        <v>972</v>
      </c>
      <c r="B31" s="29" t="s">
        <v>973</v>
      </c>
      <c r="C31" s="29"/>
      <c r="D31" s="30"/>
      <c r="E31" s="15"/>
      <c r="F31" s="15"/>
      <c r="G31" s="15"/>
      <c r="H31" s="21"/>
      <c r="I31" s="16" t="s">
        <v>51</v>
      </c>
      <c r="J31" s="16" t="s">
        <v>51</v>
      </c>
    </row>
    <row r="32" spans="1:10" ht="21.95" customHeight="1" x14ac:dyDescent="0.3">
      <c r="A32" s="4" t="s">
        <v>974</v>
      </c>
      <c r="B32" s="29" t="s">
        <v>975</v>
      </c>
      <c r="C32" s="29"/>
      <c r="D32" s="30"/>
      <c r="E32" s="15"/>
      <c r="F32" s="15"/>
      <c r="G32" s="15"/>
      <c r="H32" s="21"/>
      <c r="I32" s="16" t="s">
        <v>976</v>
      </c>
      <c r="J32" s="16" t="s">
        <v>51</v>
      </c>
    </row>
    <row r="33" spans="1:13" ht="21.95" customHeight="1" x14ac:dyDescent="0.3">
      <c r="A33" s="4" t="s">
        <v>977</v>
      </c>
      <c r="B33" s="29" t="s">
        <v>978</v>
      </c>
      <c r="C33" s="29"/>
      <c r="D33" s="30"/>
      <c r="E33" s="15"/>
      <c r="F33" s="15"/>
      <c r="G33" s="15"/>
      <c r="H33" s="21"/>
      <c r="I33" s="16" t="s">
        <v>51</v>
      </c>
      <c r="J33" s="16" t="s">
        <v>51</v>
      </c>
    </row>
    <row r="34" spans="1:13" ht="21.95" customHeight="1" x14ac:dyDescent="0.3">
      <c r="A34" s="4" t="s">
        <v>979</v>
      </c>
      <c r="B34" s="29" t="s">
        <v>980</v>
      </c>
      <c r="C34" s="29"/>
      <c r="D34" s="30"/>
      <c r="E34" s="15"/>
      <c r="F34" s="15"/>
      <c r="G34" s="15"/>
      <c r="H34" s="21"/>
      <c r="I34" s="16" t="s">
        <v>51</v>
      </c>
      <c r="J34" s="16" t="s">
        <v>51</v>
      </c>
      <c r="L34">
        <v>0.14998917882819848</v>
      </c>
      <c r="M34">
        <v>0.14999481793982813</v>
      </c>
    </row>
    <row r="35" spans="1:13" ht="21.95" customHeight="1" x14ac:dyDescent="0.3">
      <c r="A35" s="4" t="s">
        <v>981</v>
      </c>
      <c r="B35" s="29" t="s">
        <v>982</v>
      </c>
      <c r="C35" s="29"/>
      <c r="D35" s="30"/>
      <c r="E35" s="15"/>
      <c r="F35" s="15"/>
      <c r="G35" s="15"/>
      <c r="H35" s="21"/>
      <c r="I35" s="16" t="s">
        <v>51</v>
      </c>
      <c r="J35" s="16" t="s">
        <v>51</v>
      </c>
    </row>
    <row r="36" spans="1:13" ht="21.95" customHeight="1" x14ac:dyDescent="0.3">
      <c r="A36" s="4" t="s">
        <v>983</v>
      </c>
      <c r="B36" s="29" t="s">
        <v>984</v>
      </c>
      <c r="C36" s="29"/>
      <c r="D36" s="30"/>
      <c r="E36" s="15"/>
      <c r="F36" s="15"/>
      <c r="G36" s="15"/>
      <c r="H36" s="21"/>
      <c r="I36" s="16" t="s">
        <v>51</v>
      </c>
      <c r="J36" s="16" t="s">
        <v>51</v>
      </c>
    </row>
  </sheetData>
  <mergeCells count="18">
    <mergeCell ref="B33:D33"/>
    <mergeCell ref="B34:D34"/>
    <mergeCell ref="B35:D35"/>
    <mergeCell ref="B36:D36"/>
    <mergeCell ref="B27:D27"/>
    <mergeCell ref="B28:D28"/>
    <mergeCell ref="B29:D29"/>
    <mergeCell ref="B30:D30"/>
    <mergeCell ref="B31:D31"/>
    <mergeCell ref="B32:D32"/>
    <mergeCell ref="B1:J1"/>
    <mergeCell ref="B2:H2"/>
    <mergeCell ref="I2:J2"/>
    <mergeCell ref="B3:D3"/>
    <mergeCell ref="B4:B26"/>
    <mergeCell ref="C4:C7"/>
    <mergeCell ref="C8:C10"/>
    <mergeCell ref="C11:C26"/>
  </mergeCells>
  <phoneticPr fontId="1" type="noConversion"/>
  <pageMargins left="0.78740157480314954" right="0" top="0.39370078740157477" bottom="0.39370078740157477" header="0" footer="0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view="pageBreakPreview" zoomScaleNormal="100" zoomScaleSheetLayoutView="100" workbookViewId="0">
      <selection activeCell="A27" sqref="A27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20" ht="30" customHeight="1" x14ac:dyDescent="0.3">
      <c r="A2" s="35" t="s">
        <v>1025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20" ht="30" customHeight="1" x14ac:dyDescent="0.3">
      <c r="A3" s="32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/>
      <c r="G3" s="32" t="s">
        <v>9</v>
      </c>
      <c r="H3" s="32"/>
      <c r="I3" s="32" t="s">
        <v>10</v>
      </c>
      <c r="J3" s="32"/>
      <c r="K3" s="32" t="s">
        <v>11</v>
      </c>
      <c r="L3" s="32"/>
      <c r="M3" s="32" t="s">
        <v>12</v>
      </c>
      <c r="N3" s="31" t="s">
        <v>13</v>
      </c>
      <c r="O3" s="31" t="s">
        <v>14</v>
      </c>
      <c r="P3" s="31" t="s">
        <v>15</v>
      </c>
      <c r="Q3" s="31" t="s">
        <v>16</v>
      </c>
      <c r="R3" s="31" t="s">
        <v>17</v>
      </c>
      <c r="S3" s="31" t="s">
        <v>18</v>
      </c>
      <c r="T3" s="31" t="s">
        <v>19</v>
      </c>
    </row>
    <row r="4" spans="1:20" ht="30" customHeight="1" x14ac:dyDescent="0.3">
      <c r="A4" s="33"/>
      <c r="B4" s="33"/>
      <c r="C4" s="33"/>
      <c r="D4" s="33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33"/>
      <c r="N4" s="31"/>
      <c r="O4" s="31"/>
      <c r="P4" s="31"/>
      <c r="Q4" s="31"/>
      <c r="R4" s="31"/>
      <c r="S4" s="31"/>
      <c r="T4" s="31"/>
    </row>
    <row r="5" spans="1:20" ht="30" customHeight="1" x14ac:dyDescent="0.3">
      <c r="A5" s="9" t="s">
        <v>1027</v>
      </c>
      <c r="B5" s="9" t="s">
        <v>51</v>
      </c>
      <c r="C5" s="9" t="s">
        <v>51</v>
      </c>
      <c r="D5" s="10">
        <v>1</v>
      </c>
      <c r="E5" s="11">
        <f>F6+F27+F28</f>
        <v>0</v>
      </c>
      <c r="F5" s="11">
        <f t="shared" ref="F5:F30" si="0">E5*D5</f>
        <v>0</v>
      </c>
      <c r="G5" s="11">
        <f>H6+H27+H28</f>
        <v>0</v>
      </c>
      <c r="H5" s="11">
        <f t="shared" ref="H5:H30" si="1">G5*D5</f>
        <v>0</v>
      </c>
      <c r="I5" s="11">
        <f>J6+J27+J28</f>
        <v>0</v>
      </c>
      <c r="J5" s="11">
        <f t="shared" ref="J5:J30" si="2">I5*D5</f>
        <v>0</v>
      </c>
      <c r="K5" s="11">
        <f t="shared" ref="K5:K30" si="3">E5+G5+I5</f>
        <v>0</v>
      </c>
      <c r="L5" s="11">
        <f t="shared" ref="L5:L30" si="4">F5+H5+J5</f>
        <v>0</v>
      </c>
      <c r="M5" s="9" t="s">
        <v>51</v>
      </c>
      <c r="N5" s="2" t="s">
        <v>52</v>
      </c>
      <c r="O5" s="2" t="s">
        <v>51</v>
      </c>
      <c r="P5" s="2" t="s">
        <v>51</v>
      </c>
      <c r="Q5" s="2" t="s">
        <v>51</v>
      </c>
      <c r="R5" s="3">
        <v>1</v>
      </c>
      <c r="S5" s="2" t="s">
        <v>51</v>
      </c>
      <c r="T5" s="7"/>
    </row>
    <row r="6" spans="1:20" ht="30" customHeight="1" x14ac:dyDescent="0.3">
      <c r="A6" s="9" t="s">
        <v>53</v>
      </c>
      <c r="B6" s="9" t="s">
        <v>51</v>
      </c>
      <c r="C6" s="9" t="s">
        <v>51</v>
      </c>
      <c r="D6" s="10">
        <v>1</v>
      </c>
      <c r="E6" s="11">
        <f>F7+F8+F9+F10+F11+F12+F13+F14+F15+F16+F17+F18+F19+F20+F21+F22+F23</f>
        <v>0</v>
      </c>
      <c r="F6" s="11">
        <f t="shared" si="0"/>
        <v>0</v>
      </c>
      <c r="G6" s="11">
        <f>H7+H8+H9+H10+H11+H12+H13+H14+H15+H16+H17+H18+H19+H20+H21+H22+H23</f>
        <v>0</v>
      </c>
      <c r="H6" s="11">
        <f t="shared" si="1"/>
        <v>0</v>
      </c>
      <c r="I6" s="11">
        <f>J7+J8+J9+J10+J11+J12+J13+J14+J15+J16+J17+J18+J19+J20+J21+J22+J23</f>
        <v>0</v>
      </c>
      <c r="J6" s="11">
        <f t="shared" si="2"/>
        <v>0</v>
      </c>
      <c r="K6" s="11">
        <f t="shared" si="3"/>
        <v>0</v>
      </c>
      <c r="L6" s="11">
        <f t="shared" si="4"/>
        <v>0</v>
      </c>
      <c r="M6" s="9" t="s">
        <v>51</v>
      </c>
      <c r="N6" s="2" t="s">
        <v>54</v>
      </c>
      <c r="O6" s="2" t="s">
        <v>51</v>
      </c>
      <c r="P6" s="2" t="s">
        <v>52</v>
      </c>
      <c r="Q6" s="2" t="s">
        <v>51</v>
      </c>
      <c r="R6" s="3">
        <v>2</v>
      </c>
      <c r="S6" s="2" t="s">
        <v>51</v>
      </c>
      <c r="T6" s="7"/>
    </row>
    <row r="7" spans="1:20" ht="30" customHeight="1" x14ac:dyDescent="0.3">
      <c r="A7" s="9" t="s">
        <v>55</v>
      </c>
      <c r="B7" s="9" t="s">
        <v>51</v>
      </c>
      <c r="C7" s="9" t="s">
        <v>51</v>
      </c>
      <c r="D7" s="10">
        <v>1</v>
      </c>
      <c r="E7" s="11">
        <f>공종별내역서!F27</f>
        <v>0</v>
      </c>
      <c r="F7" s="11">
        <f t="shared" si="0"/>
        <v>0</v>
      </c>
      <c r="G7" s="11">
        <f>공종별내역서!H27</f>
        <v>0</v>
      </c>
      <c r="H7" s="11">
        <f t="shared" si="1"/>
        <v>0</v>
      </c>
      <c r="I7" s="11">
        <f>공종별내역서!J27</f>
        <v>0</v>
      </c>
      <c r="J7" s="11">
        <f t="shared" si="2"/>
        <v>0</v>
      </c>
      <c r="K7" s="11">
        <f t="shared" si="3"/>
        <v>0</v>
      </c>
      <c r="L7" s="11">
        <f t="shared" si="4"/>
        <v>0</v>
      </c>
      <c r="M7" s="9" t="s">
        <v>51</v>
      </c>
      <c r="N7" s="2" t="s">
        <v>56</v>
      </c>
      <c r="O7" s="2" t="s">
        <v>51</v>
      </c>
      <c r="P7" s="2" t="s">
        <v>54</v>
      </c>
      <c r="Q7" s="2" t="s">
        <v>51</v>
      </c>
      <c r="R7" s="3">
        <v>3</v>
      </c>
      <c r="S7" s="2" t="s">
        <v>51</v>
      </c>
      <c r="T7" s="7"/>
    </row>
    <row r="8" spans="1:20" ht="30" customHeight="1" x14ac:dyDescent="0.3">
      <c r="A8" s="9" t="s">
        <v>74</v>
      </c>
      <c r="B8" s="9" t="s">
        <v>51</v>
      </c>
      <c r="C8" s="9" t="s">
        <v>51</v>
      </c>
      <c r="D8" s="10">
        <v>1</v>
      </c>
      <c r="E8" s="11">
        <f>공종별내역서!F51</f>
        <v>0</v>
      </c>
      <c r="F8" s="11">
        <f t="shared" si="0"/>
        <v>0</v>
      </c>
      <c r="G8" s="11">
        <f>공종별내역서!H51</f>
        <v>0</v>
      </c>
      <c r="H8" s="11">
        <f t="shared" si="1"/>
        <v>0</v>
      </c>
      <c r="I8" s="11">
        <f>공종별내역서!J51</f>
        <v>0</v>
      </c>
      <c r="J8" s="11">
        <f t="shared" si="2"/>
        <v>0</v>
      </c>
      <c r="K8" s="11">
        <f t="shared" si="3"/>
        <v>0</v>
      </c>
      <c r="L8" s="11">
        <f t="shared" si="4"/>
        <v>0</v>
      </c>
      <c r="M8" s="9" t="s">
        <v>51</v>
      </c>
      <c r="N8" s="2" t="s">
        <v>75</v>
      </c>
      <c r="O8" s="2" t="s">
        <v>51</v>
      </c>
      <c r="P8" s="2" t="s">
        <v>54</v>
      </c>
      <c r="Q8" s="2" t="s">
        <v>51</v>
      </c>
      <c r="R8" s="3">
        <v>3</v>
      </c>
      <c r="S8" s="2" t="s">
        <v>51</v>
      </c>
      <c r="T8" s="7"/>
    </row>
    <row r="9" spans="1:20" ht="30" customHeight="1" x14ac:dyDescent="0.3">
      <c r="A9" s="9" t="s">
        <v>121</v>
      </c>
      <c r="B9" s="9" t="s">
        <v>51</v>
      </c>
      <c r="C9" s="9" t="s">
        <v>51</v>
      </c>
      <c r="D9" s="10">
        <v>1</v>
      </c>
      <c r="E9" s="11">
        <f>공종별내역서!F75</f>
        <v>0</v>
      </c>
      <c r="F9" s="11">
        <f t="shared" si="0"/>
        <v>0</v>
      </c>
      <c r="G9" s="11">
        <f>공종별내역서!H75</f>
        <v>0</v>
      </c>
      <c r="H9" s="11">
        <f t="shared" si="1"/>
        <v>0</v>
      </c>
      <c r="I9" s="11">
        <f>공종별내역서!J75</f>
        <v>0</v>
      </c>
      <c r="J9" s="11">
        <f t="shared" si="2"/>
        <v>0</v>
      </c>
      <c r="K9" s="11">
        <f t="shared" si="3"/>
        <v>0</v>
      </c>
      <c r="L9" s="11">
        <f t="shared" si="4"/>
        <v>0</v>
      </c>
      <c r="M9" s="9" t="s">
        <v>51</v>
      </c>
      <c r="N9" s="2" t="s">
        <v>122</v>
      </c>
      <c r="O9" s="2" t="s">
        <v>51</v>
      </c>
      <c r="P9" s="2" t="s">
        <v>54</v>
      </c>
      <c r="Q9" s="2" t="s">
        <v>51</v>
      </c>
      <c r="R9" s="3">
        <v>3</v>
      </c>
      <c r="S9" s="2" t="s">
        <v>51</v>
      </c>
      <c r="T9" s="7"/>
    </row>
    <row r="10" spans="1:20" ht="30" customHeight="1" x14ac:dyDescent="0.3">
      <c r="A10" s="9" t="s">
        <v>140</v>
      </c>
      <c r="B10" s="9" t="s">
        <v>51</v>
      </c>
      <c r="C10" s="9" t="s">
        <v>51</v>
      </c>
      <c r="D10" s="10">
        <v>1</v>
      </c>
      <c r="E10" s="11">
        <f>공종별내역서!F99</f>
        <v>0</v>
      </c>
      <c r="F10" s="11">
        <f t="shared" si="0"/>
        <v>0</v>
      </c>
      <c r="G10" s="11">
        <f>공종별내역서!H99</f>
        <v>0</v>
      </c>
      <c r="H10" s="11">
        <f t="shared" si="1"/>
        <v>0</v>
      </c>
      <c r="I10" s="11">
        <f>공종별내역서!J99</f>
        <v>0</v>
      </c>
      <c r="J10" s="11">
        <f t="shared" si="2"/>
        <v>0</v>
      </c>
      <c r="K10" s="11">
        <f t="shared" si="3"/>
        <v>0</v>
      </c>
      <c r="L10" s="11">
        <f t="shared" si="4"/>
        <v>0</v>
      </c>
      <c r="M10" s="9" t="s">
        <v>51</v>
      </c>
      <c r="N10" s="2" t="s">
        <v>141</v>
      </c>
      <c r="O10" s="2" t="s">
        <v>51</v>
      </c>
      <c r="P10" s="2" t="s">
        <v>54</v>
      </c>
      <c r="Q10" s="2" t="s">
        <v>51</v>
      </c>
      <c r="R10" s="3">
        <v>3</v>
      </c>
      <c r="S10" s="2" t="s">
        <v>51</v>
      </c>
      <c r="T10" s="7"/>
    </row>
    <row r="11" spans="1:20" ht="30" customHeight="1" x14ac:dyDescent="0.3">
      <c r="A11" s="9" t="s">
        <v>206</v>
      </c>
      <c r="B11" s="9" t="s">
        <v>51</v>
      </c>
      <c r="C11" s="9" t="s">
        <v>51</v>
      </c>
      <c r="D11" s="10">
        <v>1</v>
      </c>
      <c r="E11" s="11">
        <f>공종별내역서!F147</f>
        <v>0</v>
      </c>
      <c r="F11" s="11">
        <f t="shared" si="0"/>
        <v>0</v>
      </c>
      <c r="G11" s="11">
        <f>공종별내역서!H147</f>
        <v>0</v>
      </c>
      <c r="H11" s="11">
        <f t="shared" si="1"/>
        <v>0</v>
      </c>
      <c r="I11" s="11">
        <f>공종별내역서!J147</f>
        <v>0</v>
      </c>
      <c r="J11" s="11">
        <f t="shared" si="2"/>
        <v>0</v>
      </c>
      <c r="K11" s="11">
        <f t="shared" si="3"/>
        <v>0</v>
      </c>
      <c r="L11" s="11">
        <f t="shared" si="4"/>
        <v>0</v>
      </c>
      <c r="M11" s="9" t="s">
        <v>51</v>
      </c>
      <c r="N11" s="2" t="s">
        <v>207</v>
      </c>
      <c r="O11" s="2" t="s">
        <v>51</v>
      </c>
      <c r="P11" s="2" t="s">
        <v>54</v>
      </c>
      <c r="Q11" s="2" t="s">
        <v>51</v>
      </c>
      <c r="R11" s="3">
        <v>3</v>
      </c>
      <c r="S11" s="2" t="s">
        <v>51</v>
      </c>
      <c r="T11" s="7"/>
    </row>
    <row r="12" spans="1:20" ht="30" customHeight="1" x14ac:dyDescent="0.3">
      <c r="A12" s="9" t="s">
        <v>313</v>
      </c>
      <c r="B12" s="9" t="s">
        <v>51</v>
      </c>
      <c r="C12" s="9" t="s">
        <v>51</v>
      </c>
      <c r="D12" s="10">
        <v>1</v>
      </c>
      <c r="E12" s="11">
        <f>공종별내역서!F171</f>
        <v>0</v>
      </c>
      <c r="F12" s="11">
        <f t="shared" si="0"/>
        <v>0</v>
      </c>
      <c r="G12" s="11">
        <f>공종별내역서!H171</f>
        <v>0</v>
      </c>
      <c r="H12" s="11">
        <f t="shared" si="1"/>
        <v>0</v>
      </c>
      <c r="I12" s="11">
        <f>공종별내역서!J171</f>
        <v>0</v>
      </c>
      <c r="J12" s="11">
        <f t="shared" si="2"/>
        <v>0</v>
      </c>
      <c r="K12" s="11">
        <f t="shared" si="3"/>
        <v>0</v>
      </c>
      <c r="L12" s="11">
        <f t="shared" si="4"/>
        <v>0</v>
      </c>
      <c r="M12" s="9" t="s">
        <v>51</v>
      </c>
      <c r="N12" s="2" t="s">
        <v>314</v>
      </c>
      <c r="O12" s="2" t="s">
        <v>51</v>
      </c>
      <c r="P12" s="2" t="s">
        <v>54</v>
      </c>
      <c r="Q12" s="2" t="s">
        <v>51</v>
      </c>
      <c r="R12" s="3">
        <v>3</v>
      </c>
      <c r="S12" s="2" t="s">
        <v>51</v>
      </c>
      <c r="T12" s="7"/>
    </row>
    <row r="13" spans="1:20" ht="30" customHeight="1" x14ac:dyDescent="0.3">
      <c r="A13" s="9" t="s">
        <v>356</v>
      </c>
      <c r="B13" s="9" t="s">
        <v>51</v>
      </c>
      <c r="C13" s="9" t="s">
        <v>51</v>
      </c>
      <c r="D13" s="10">
        <v>1</v>
      </c>
      <c r="E13" s="11">
        <f>공종별내역서!F219</f>
        <v>0</v>
      </c>
      <c r="F13" s="11">
        <f t="shared" si="0"/>
        <v>0</v>
      </c>
      <c r="G13" s="11">
        <f>공종별내역서!H219</f>
        <v>0</v>
      </c>
      <c r="H13" s="11">
        <f t="shared" si="1"/>
        <v>0</v>
      </c>
      <c r="I13" s="11">
        <f>공종별내역서!J219</f>
        <v>0</v>
      </c>
      <c r="J13" s="11">
        <f t="shared" si="2"/>
        <v>0</v>
      </c>
      <c r="K13" s="11">
        <f t="shared" si="3"/>
        <v>0</v>
      </c>
      <c r="L13" s="11">
        <f t="shared" si="4"/>
        <v>0</v>
      </c>
      <c r="M13" s="9" t="s">
        <v>51</v>
      </c>
      <c r="N13" s="2" t="s">
        <v>357</v>
      </c>
      <c r="O13" s="2" t="s">
        <v>51</v>
      </c>
      <c r="P13" s="2" t="s">
        <v>54</v>
      </c>
      <c r="Q13" s="2" t="s">
        <v>51</v>
      </c>
      <c r="R13" s="3">
        <v>3</v>
      </c>
      <c r="S13" s="2" t="s">
        <v>51</v>
      </c>
      <c r="T13" s="7"/>
    </row>
    <row r="14" spans="1:20" ht="30" customHeight="1" x14ac:dyDescent="0.3">
      <c r="A14" s="9" t="s">
        <v>444</v>
      </c>
      <c r="B14" s="9" t="s">
        <v>51</v>
      </c>
      <c r="C14" s="9" t="s">
        <v>51</v>
      </c>
      <c r="D14" s="10">
        <v>1</v>
      </c>
      <c r="E14" s="11">
        <f>공종별내역서!F243</f>
        <v>0</v>
      </c>
      <c r="F14" s="11">
        <f t="shared" si="0"/>
        <v>0</v>
      </c>
      <c r="G14" s="11">
        <f>공종별내역서!H243</f>
        <v>0</v>
      </c>
      <c r="H14" s="11">
        <f t="shared" si="1"/>
        <v>0</v>
      </c>
      <c r="I14" s="11">
        <f>공종별내역서!J243</f>
        <v>0</v>
      </c>
      <c r="J14" s="11">
        <f t="shared" si="2"/>
        <v>0</v>
      </c>
      <c r="K14" s="11">
        <f t="shared" si="3"/>
        <v>0</v>
      </c>
      <c r="L14" s="11">
        <f t="shared" si="4"/>
        <v>0</v>
      </c>
      <c r="M14" s="9" t="s">
        <v>51</v>
      </c>
      <c r="N14" s="2" t="s">
        <v>445</v>
      </c>
      <c r="O14" s="2" t="s">
        <v>51</v>
      </c>
      <c r="P14" s="2" t="s">
        <v>54</v>
      </c>
      <c r="Q14" s="2" t="s">
        <v>51</v>
      </c>
      <c r="R14" s="3">
        <v>3</v>
      </c>
      <c r="S14" s="2" t="s">
        <v>51</v>
      </c>
      <c r="T14" s="7"/>
    </row>
    <row r="15" spans="1:20" ht="30" customHeight="1" x14ac:dyDescent="0.3">
      <c r="A15" s="9" t="s">
        <v>464</v>
      </c>
      <c r="B15" s="9" t="s">
        <v>51</v>
      </c>
      <c r="C15" s="9" t="s">
        <v>51</v>
      </c>
      <c r="D15" s="10">
        <v>1</v>
      </c>
      <c r="E15" s="11">
        <f>공종별내역서!F267</f>
        <v>0</v>
      </c>
      <c r="F15" s="11">
        <f t="shared" si="0"/>
        <v>0</v>
      </c>
      <c r="G15" s="11">
        <f>공종별내역서!H267</f>
        <v>0</v>
      </c>
      <c r="H15" s="11">
        <f t="shared" si="1"/>
        <v>0</v>
      </c>
      <c r="I15" s="11">
        <f>공종별내역서!J267</f>
        <v>0</v>
      </c>
      <c r="J15" s="11">
        <f t="shared" si="2"/>
        <v>0</v>
      </c>
      <c r="K15" s="11">
        <f t="shared" si="3"/>
        <v>0</v>
      </c>
      <c r="L15" s="11">
        <f t="shared" si="4"/>
        <v>0</v>
      </c>
      <c r="M15" s="9" t="s">
        <v>51</v>
      </c>
      <c r="N15" s="2" t="s">
        <v>465</v>
      </c>
      <c r="O15" s="2" t="s">
        <v>51</v>
      </c>
      <c r="P15" s="2" t="s">
        <v>54</v>
      </c>
      <c r="Q15" s="2" t="s">
        <v>51</v>
      </c>
      <c r="R15" s="3">
        <v>3</v>
      </c>
      <c r="S15" s="2" t="s">
        <v>51</v>
      </c>
      <c r="T15" s="7"/>
    </row>
    <row r="16" spans="1:20" ht="30" customHeight="1" x14ac:dyDescent="0.3">
      <c r="A16" s="9" t="s">
        <v>482</v>
      </c>
      <c r="B16" s="9" t="s">
        <v>51</v>
      </c>
      <c r="C16" s="9" t="s">
        <v>51</v>
      </c>
      <c r="D16" s="10">
        <v>1</v>
      </c>
      <c r="E16" s="11">
        <f>공종별내역서!F291</f>
        <v>0</v>
      </c>
      <c r="F16" s="11">
        <f t="shared" si="0"/>
        <v>0</v>
      </c>
      <c r="G16" s="11">
        <f>공종별내역서!H291</f>
        <v>0</v>
      </c>
      <c r="H16" s="11">
        <f t="shared" si="1"/>
        <v>0</v>
      </c>
      <c r="I16" s="11">
        <f>공종별내역서!J291</f>
        <v>0</v>
      </c>
      <c r="J16" s="11">
        <f t="shared" si="2"/>
        <v>0</v>
      </c>
      <c r="K16" s="11">
        <f t="shared" si="3"/>
        <v>0</v>
      </c>
      <c r="L16" s="11">
        <f t="shared" si="4"/>
        <v>0</v>
      </c>
      <c r="M16" s="9" t="s">
        <v>51</v>
      </c>
      <c r="N16" s="2" t="s">
        <v>483</v>
      </c>
      <c r="O16" s="2" t="s">
        <v>51</v>
      </c>
      <c r="P16" s="2" t="s">
        <v>54</v>
      </c>
      <c r="Q16" s="2" t="s">
        <v>51</v>
      </c>
      <c r="R16" s="3">
        <v>3</v>
      </c>
      <c r="S16" s="2" t="s">
        <v>51</v>
      </c>
      <c r="T16" s="7"/>
    </row>
    <row r="17" spans="1:20" ht="30" customHeight="1" x14ac:dyDescent="0.3">
      <c r="A17" s="9" t="s">
        <v>504</v>
      </c>
      <c r="B17" s="9" t="s">
        <v>51</v>
      </c>
      <c r="C17" s="9" t="s">
        <v>51</v>
      </c>
      <c r="D17" s="10">
        <v>1</v>
      </c>
      <c r="E17" s="11">
        <f>공종별내역서!F315</f>
        <v>0</v>
      </c>
      <c r="F17" s="11">
        <f t="shared" si="0"/>
        <v>0</v>
      </c>
      <c r="G17" s="11">
        <f>공종별내역서!H315</f>
        <v>0</v>
      </c>
      <c r="H17" s="11">
        <f t="shared" si="1"/>
        <v>0</v>
      </c>
      <c r="I17" s="11">
        <f>공종별내역서!J315</f>
        <v>0</v>
      </c>
      <c r="J17" s="11">
        <f t="shared" si="2"/>
        <v>0</v>
      </c>
      <c r="K17" s="11">
        <f t="shared" si="3"/>
        <v>0</v>
      </c>
      <c r="L17" s="11">
        <f t="shared" si="4"/>
        <v>0</v>
      </c>
      <c r="M17" s="9" t="s">
        <v>51</v>
      </c>
      <c r="N17" s="2" t="s">
        <v>505</v>
      </c>
      <c r="O17" s="2" t="s">
        <v>51</v>
      </c>
      <c r="P17" s="2" t="s">
        <v>54</v>
      </c>
      <c r="Q17" s="2" t="s">
        <v>51</v>
      </c>
      <c r="R17" s="3">
        <v>3</v>
      </c>
      <c r="S17" s="2" t="s">
        <v>51</v>
      </c>
      <c r="T17" s="7"/>
    </row>
    <row r="18" spans="1:20" ht="30" customHeight="1" x14ac:dyDescent="0.3">
      <c r="A18" s="9" t="s">
        <v>534</v>
      </c>
      <c r="B18" s="9" t="s">
        <v>51</v>
      </c>
      <c r="C18" s="9" t="s">
        <v>51</v>
      </c>
      <c r="D18" s="10">
        <v>1</v>
      </c>
      <c r="E18" s="11">
        <f>공종별내역서!F339</f>
        <v>0</v>
      </c>
      <c r="F18" s="11">
        <f t="shared" si="0"/>
        <v>0</v>
      </c>
      <c r="G18" s="11">
        <f>공종별내역서!H339</f>
        <v>0</v>
      </c>
      <c r="H18" s="11">
        <f t="shared" si="1"/>
        <v>0</v>
      </c>
      <c r="I18" s="11">
        <f>공종별내역서!J339</f>
        <v>0</v>
      </c>
      <c r="J18" s="11">
        <f t="shared" si="2"/>
        <v>0</v>
      </c>
      <c r="K18" s="11">
        <f t="shared" si="3"/>
        <v>0</v>
      </c>
      <c r="L18" s="11">
        <f t="shared" si="4"/>
        <v>0</v>
      </c>
      <c r="M18" s="9" t="s">
        <v>51</v>
      </c>
      <c r="N18" s="2" t="s">
        <v>535</v>
      </c>
      <c r="O18" s="2" t="s">
        <v>51</v>
      </c>
      <c r="P18" s="2" t="s">
        <v>54</v>
      </c>
      <c r="Q18" s="2" t="s">
        <v>51</v>
      </c>
      <c r="R18" s="3">
        <v>3</v>
      </c>
      <c r="S18" s="2" t="s">
        <v>51</v>
      </c>
      <c r="T18" s="7"/>
    </row>
    <row r="19" spans="1:20" ht="30" customHeight="1" x14ac:dyDescent="0.3">
      <c r="A19" s="9" t="s">
        <v>591</v>
      </c>
      <c r="B19" s="9" t="s">
        <v>51</v>
      </c>
      <c r="C19" s="9" t="s">
        <v>51</v>
      </c>
      <c r="D19" s="10">
        <v>1</v>
      </c>
      <c r="E19" s="11">
        <f>공종별내역서!F363</f>
        <v>0</v>
      </c>
      <c r="F19" s="11">
        <f t="shared" si="0"/>
        <v>0</v>
      </c>
      <c r="G19" s="11">
        <f>공종별내역서!H363</f>
        <v>0</v>
      </c>
      <c r="H19" s="11">
        <f t="shared" si="1"/>
        <v>0</v>
      </c>
      <c r="I19" s="11">
        <f>공종별내역서!J363</f>
        <v>0</v>
      </c>
      <c r="J19" s="11">
        <f t="shared" si="2"/>
        <v>0</v>
      </c>
      <c r="K19" s="11">
        <f t="shared" si="3"/>
        <v>0</v>
      </c>
      <c r="L19" s="11">
        <f t="shared" si="4"/>
        <v>0</v>
      </c>
      <c r="M19" s="9" t="s">
        <v>51</v>
      </c>
      <c r="N19" s="2" t="s">
        <v>592</v>
      </c>
      <c r="O19" s="2" t="s">
        <v>51</v>
      </c>
      <c r="P19" s="2" t="s">
        <v>54</v>
      </c>
      <c r="Q19" s="2" t="s">
        <v>51</v>
      </c>
      <c r="R19" s="3">
        <v>3</v>
      </c>
      <c r="S19" s="2" t="s">
        <v>51</v>
      </c>
      <c r="T19" s="7"/>
    </row>
    <row r="20" spans="1:20" ht="30" customHeight="1" x14ac:dyDescent="0.3">
      <c r="A20" s="9" t="s">
        <v>620</v>
      </c>
      <c r="B20" s="9" t="s">
        <v>51</v>
      </c>
      <c r="C20" s="9" t="s">
        <v>51</v>
      </c>
      <c r="D20" s="10">
        <v>1</v>
      </c>
      <c r="E20" s="11">
        <f>공종별내역서!F411</f>
        <v>0</v>
      </c>
      <c r="F20" s="11">
        <f t="shared" si="0"/>
        <v>0</v>
      </c>
      <c r="G20" s="11">
        <f>공종별내역서!H411</f>
        <v>0</v>
      </c>
      <c r="H20" s="11">
        <f t="shared" si="1"/>
        <v>0</v>
      </c>
      <c r="I20" s="11">
        <f>공종별내역서!J411</f>
        <v>0</v>
      </c>
      <c r="J20" s="11">
        <f t="shared" si="2"/>
        <v>0</v>
      </c>
      <c r="K20" s="11">
        <f t="shared" si="3"/>
        <v>0</v>
      </c>
      <c r="L20" s="11">
        <f t="shared" si="4"/>
        <v>0</v>
      </c>
      <c r="M20" s="9" t="s">
        <v>51</v>
      </c>
      <c r="N20" s="2" t="s">
        <v>621</v>
      </c>
      <c r="O20" s="2" t="s">
        <v>51</v>
      </c>
      <c r="P20" s="2" t="s">
        <v>54</v>
      </c>
      <c r="Q20" s="2" t="s">
        <v>51</v>
      </c>
      <c r="R20" s="3">
        <v>3</v>
      </c>
      <c r="S20" s="2" t="s">
        <v>51</v>
      </c>
      <c r="T20" s="7"/>
    </row>
    <row r="21" spans="1:20" ht="30" customHeight="1" x14ac:dyDescent="0.3">
      <c r="A21" s="9" t="s">
        <v>714</v>
      </c>
      <c r="B21" s="9" t="s">
        <v>51</v>
      </c>
      <c r="C21" s="9" t="s">
        <v>51</v>
      </c>
      <c r="D21" s="10">
        <v>1</v>
      </c>
      <c r="E21" s="11">
        <f>공종별내역서!F435</f>
        <v>0</v>
      </c>
      <c r="F21" s="11">
        <f t="shared" si="0"/>
        <v>0</v>
      </c>
      <c r="G21" s="11">
        <f>공종별내역서!H435</f>
        <v>0</v>
      </c>
      <c r="H21" s="11">
        <f t="shared" si="1"/>
        <v>0</v>
      </c>
      <c r="I21" s="11">
        <f>공종별내역서!J435</f>
        <v>0</v>
      </c>
      <c r="J21" s="11">
        <f t="shared" si="2"/>
        <v>0</v>
      </c>
      <c r="K21" s="11">
        <f t="shared" si="3"/>
        <v>0</v>
      </c>
      <c r="L21" s="11">
        <f t="shared" si="4"/>
        <v>0</v>
      </c>
      <c r="M21" s="9" t="s">
        <v>51</v>
      </c>
      <c r="N21" s="2" t="s">
        <v>715</v>
      </c>
      <c r="O21" s="2" t="s">
        <v>51</v>
      </c>
      <c r="P21" s="2" t="s">
        <v>54</v>
      </c>
      <c r="Q21" s="2" t="s">
        <v>51</v>
      </c>
      <c r="R21" s="3">
        <v>3</v>
      </c>
      <c r="S21" s="2" t="s">
        <v>51</v>
      </c>
      <c r="T21" s="7"/>
    </row>
    <row r="22" spans="1:20" ht="30" customHeight="1" x14ac:dyDescent="0.3">
      <c r="A22" s="9" t="s">
        <v>742</v>
      </c>
      <c r="B22" s="9" t="s">
        <v>51</v>
      </c>
      <c r="C22" s="9" t="s">
        <v>51</v>
      </c>
      <c r="D22" s="10">
        <v>1</v>
      </c>
      <c r="E22" s="11">
        <f>공종별내역서!F459</f>
        <v>0</v>
      </c>
      <c r="F22" s="11">
        <f t="shared" si="0"/>
        <v>0</v>
      </c>
      <c r="G22" s="11">
        <f>공종별내역서!H459</f>
        <v>0</v>
      </c>
      <c r="H22" s="11">
        <f t="shared" si="1"/>
        <v>0</v>
      </c>
      <c r="I22" s="11">
        <f>공종별내역서!J459</f>
        <v>0</v>
      </c>
      <c r="J22" s="11">
        <f t="shared" si="2"/>
        <v>0</v>
      </c>
      <c r="K22" s="11">
        <f t="shared" si="3"/>
        <v>0</v>
      </c>
      <c r="L22" s="11">
        <f t="shared" si="4"/>
        <v>0</v>
      </c>
      <c r="M22" s="9" t="s">
        <v>51</v>
      </c>
      <c r="N22" s="2" t="s">
        <v>743</v>
      </c>
      <c r="O22" s="2" t="s">
        <v>51</v>
      </c>
      <c r="P22" s="2" t="s">
        <v>54</v>
      </c>
      <c r="Q22" s="2" t="s">
        <v>51</v>
      </c>
      <c r="R22" s="3">
        <v>3</v>
      </c>
      <c r="S22" s="2" t="s">
        <v>51</v>
      </c>
      <c r="T22" s="7"/>
    </row>
    <row r="23" spans="1:20" ht="30" customHeight="1" x14ac:dyDescent="0.3">
      <c r="A23" s="9" t="s">
        <v>771</v>
      </c>
      <c r="B23" s="9" t="s">
        <v>51</v>
      </c>
      <c r="C23" s="9" t="s">
        <v>51</v>
      </c>
      <c r="D23" s="10">
        <v>1</v>
      </c>
      <c r="E23" s="11">
        <f>공종별내역서!F483</f>
        <v>0</v>
      </c>
      <c r="F23" s="11">
        <f t="shared" si="0"/>
        <v>0</v>
      </c>
      <c r="G23" s="11">
        <f>공종별내역서!H483</f>
        <v>0</v>
      </c>
      <c r="H23" s="11">
        <f t="shared" si="1"/>
        <v>0</v>
      </c>
      <c r="I23" s="11">
        <f>공종별내역서!J483</f>
        <v>0</v>
      </c>
      <c r="J23" s="11">
        <f t="shared" si="2"/>
        <v>0</v>
      </c>
      <c r="K23" s="11">
        <f t="shared" si="3"/>
        <v>0</v>
      </c>
      <c r="L23" s="11">
        <f t="shared" si="4"/>
        <v>0</v>
      </c>
      <c r="M23" s="9" t="s">
        <v>51</v>
      </c>
      <c r="N23" s="2" t="s">
        <v>772</v>
      </c>
      <c r="O23" s="2" t="s">
        <v>51</v>
      </c>
      <c r="P23" s="2" t="s">
        <v>54</v>
      </c>
      <c r="Q23" s="2" t="s">
        <v>51</v>
      </c>
      <c r="R23" s="3">
        <v>3</v>
      </c>
      <c r="S23" s="2" t="s">
        <v>51</v>
      </c>
      <c r="T23" s="7"/>
    </row>
    <row r="24" spans="1:20" ht="30" customHeight="1" x14ac:dyDescent="0.3">
      <c r="A24" s="9" t="s">
        <v>790</v>
      </c>
      <c r="B24" s="9" t="s">
        <v>51</v>
      </c>
      <c r="C24" s="9" t="s">
        <v>51</v>
      </c>
      <c r="D24" s="10">
        <v>1</v>
      </c>
      <c r="E24" s="11">
        <f>공종별내역서!F507</f>
        <v>0</v>
      </c>
      <c r="F24" s="11">
        <f t="shared" si="0"/>
        <v>0</v>
      </c>
      <c r="G24" s="11">
        <f>공종별내역서!H507</f>
        <v>0</v>
      </c>
      <c r="H24" s="11">
        <f t="shared" si="1"/>
        <v>0</v>
      </c>
      <c r="I24" s="11">
        <f>공종별내역서!J507</f>
        <v>0</v>
      </c>
      <c r="J24" s="11">
        <f t="shared" si="2"/>
        <v>0</v>
      </c>
      <c r="K24" s="11">
        <f t="shared" si="3"/>
        <v>0</v>
      </c>
      <c r="L24" s="11">
        <f t="shared" si="4"/>
        <v>0</v>
      </c>
      <c r="M24" s="9" t="s">
        <v>51</v>
      </c>
      <c r="N24" s="2" t="s">
        <v>791</v>
      </c>
      <c r="O24" s="2" t="s">
        <v>51</v>
      </c>
      <c r="P24" s="2" t="s">
        <v>51</v>
      </c>
      <c r="Q24" s="2" t="s">
        <v>792</v>
      </c>
      <c r="R24" s="3">
        <v>3</v>
      </c>
      <c r="S24" s="2" t="s">
        <v>51</v>
      </c>
      <c r="T24" s="7">
        <f>L24*1</f>
        <v>0</v>
      </c>
    </row>
    <row r="25" spans="1:20" ht="30" customHeight="1" x14ac:dyDescent="0.3">
      <c r="A25" s="9" t="s">
        <v>800</v>
      </c>
      <c r="B25" s="9" t="s">
        <v>51</v>
      </c>
      <c r="C25" s="9" t="s">
        <v>51</v>
      </c>
      <c r="D25" s="10">
        <v>1</v>
      </c>
      <c r="E25" s="11">
        <f>공종별내역서!F531</f>
        <v>0</v>
      </c>
      <c r="F25" s="11">
        <f t="shared" si="0"/>
        <v>0</v>
      </c>
      <c r="G25" s="11">
        <f>공종별내역서!H531</f>
        <v>0</v>
      </c>
      <c r="H25" s="11">
        <f t="shared" si="1"/>
        <v>0</v>
      </c>
      <c r="I25" s="11">
        <f>공종별내역서!J531</f>
        <v>0</v>
      </c>
      <c r="J25" s="11">
        <f t="shared" si="2"/>
        <v>0</v>
      </c>
      <c r="K25" s="11">
        <f t="shared" si="3"/>
        <v>0</v>
      </c>
      <c r="L25" s="11">
        <f t="shared" si="4"/>
        <v>0</v>
      </c>
      <c r="M25" s="9" t="s">
        <v>51</v>
      </c>
      <c r="N25" s="2" t="s">
        <v>801</v>
      </c>
      <c r="O25" s="2" t="s">
        <v>51</v>
      </c>
      <c r="P25" s="2" t="s">
        <v>51</v>
      </c>
      <c r="Q25" s="2" t="s">
        <v>802</v>
      </c>
      <c r="R25" s="3">
        <v>3</v>
      </c>
      <c r="S25" s="2" t="s">
        <v>51</v>
      </c>
      <c r="T25" s="7">
        <f>L25*1</f>
        <v>0</v>
      </c>
    </row>
    <row r="26" spans="1:20" ht="30" customHeight="1" x14ac:dyDescent="0.3">
      <c r="A26" s="9" t="s">
        <v>814</v>
      </c>
      <c r="B26" s="9" t="s">
        <v>51</v>
      </c>
      <c r="C26" s="9" t="s">
        <v>51</v>
      </c>
      <c r="D26" s="10">
        <v>1</v>
      </c>
      <c r="E26" s="11">
        <f>공종별내역서!F555</f>
        <v>0</v>
      </c>
      <c r="F26" s="11">
        <f t="shared" si="0"/>
        <v>0</v>
      </c>
      <c r="G26" s="11">
        <f>공종별내역서!H555</f>
        <v>0</v>
      </c>
      <c r="H26" s="11">
        <f t="shared" si="1"/>
        <v>0</v>
      </c>
      <c r="I26" s="11">
        <f>공종별내역서!J555</f>
        <v>0</v>
      </c>
      <c r="J26" s="11">
        <f t="shared" si="2"/>
        <v>0</v>
      </c>
      <c r="K26" s="11">
        <f t="shared" si="3"/>
        <v>0</v>
      </c>
      <c r="L26" s="11">
        <f t="shared" si="4"/>
        <v>0</v>
      </c>
      <c r="M26" s="9" t="s">
        <v>51</v>
      </c>
      <c r="N26" s="2" t="s">
        <v>815</v>
      </c>
      <c r="O26" s="2" t="s">
        <v>51</v>
      </c>
      <c r="P26" s="2" t="s">
        <v>51</v>
      </c>
      <c r="Q26" s="2" t="s">
        <v>816</v>
      </c>
      <c r="R26" s="3">
        <v>3</v>
      </c>
      <c r="S26" s="2" t="s">
        <v>51</v>
      </c>
      <c r="T26" s="7">
        <f>L26*1</f>
        <v>0</v>
      </c>
    </row>
    <row r="27" spans="1:20" ht="30" customHeight="1" x14ac:dyDescent="0.3">
      <c r="A27" s="9" t="s">
        <v>1028</v>
      </c>
      <c r="B27" s="9" t="s">
        <v>51</v>
      </c>
      <c r="C27" s="9" t="s">
        <v>51</v>
      </c>
      <c r="D27" s="10">
        <v>1</v>
      </c>
      <c r="E27" s="11">
        <f>공종별내역서!F579</f>
        <v>0</v>
      </c>
      <c r="F27" s="11">
        <f t="shared" si="0"/>
        <v>0</v>
      </c>
      <c r="G27" s="11">
        <f>공종별내역서!H579</f>
        <v>0</v>
      </c>
      <c r="H27" s="11">
        <f t="shared" si="1"/>
        <v>0</v>
      </c>
      <c r="I27" s="11">
        <f>공종별내역서!J579</f>
        <v>0</v>
      </c>
      <c r="J27" s="11">
        <f t="shared" si="2"/>
        <v>0</v>
      </c>
      <c r="K27" s="11">
        <f t="shared" si="3"/>
        <v>0</v>
      </c>
      <c r="L27" s="11">
        <f t="shared" si="4"/>
        <v>0</v>
      </c>
      <c r="M27" s="9" t="s">
        <v>51</v>
      </c>
      <c r="N27" s="2" t="s">
        <v>822</v>
      </c>
      <c r="O27" s="2" t="s">
        <v>51</v>
      </c>
      <c r="P27" s="2" t="s">
        <v>52</v>
      </c>
      <c r="Q27" s="2" t="s">
        <v>51</v>
      </c>
      <c r="R27" s="3">
        <v>2</v>
      </c>
      <c r="S27" s="2" t="s">
        <v>51</v>
      </c>
      <c r="T27" s="7"/>
    </row>
    <row r="28" spans="1:20" ht="30" customHeight="1" x14ac:dyDescent="0.3">
      <c r="A28" s="9" t="s">
        <v>1029</v>
      </c>
      <c r="B28" s="9" t="s">
        <v>51</v>
      </c>
      <c r="C28" s="9" t="s">
        <v>51</v>
      </c>
      <c r="D28" s="10">
        <v>1</v>
      </c>
      <c r="E28" s="11">
        <f>공종별내역서!F603</f>
        <v>0</v>
      </c>
      <c r="F28" s="11">
        <f t="shared" si="0"/>
        <v>0</v>
      </c>
      <c r="G28" s="11">
        <f>공종별내역서!H603</f>
        <v>0</v>
      </c>
      <c r="H28" s="11">
        <f t="shared" si="1"/>
        <v>0</v>
      </c>
      <c r="I28" s="11">
        <f>공종별내역서!J603</f>
        <v>0</v>
      </c>
      <c r="J28" s="11">
        <f t="shared" si="2"/>
        <v>0</v>
      </c>
      <c r="K28" s="11">
        <f t="shared" si="3"/>
        <v>0</v>
      </c>
      <c r="L28" s="11">
        <f t="shared" si="4"/>
        <v>0</v>
      </c>
      <c r="M28" s="9" t="s">
        <v>51</v>
      </c>
      <c r="N28" s="2" t="s">
        <v>827</v>
      </c>
      <c r="O28" s="2" t="s">
        <v>51</v>
      </c>
      <c r="P28" s="2" t="s">
        <v>52</v>
      </c>
      <c r="Q28" s="2" t="s">
        <v>51</v>
      </c>
      <c r="R28" s="3">
        <v>2</v>
      </c>
      <c r="S28" s="2" t="s">
        <v>51</v>
      </c>
      <c r="T28" s="7"/>
    </row>
    <row r="29" spans="1:20" ht="30" customHeight="1" x14ac:dyDescent="0.3">
      <c r="A29" s="9" t="s">
        <v>831</v>
      </c>
      <c r="B29" s="9" t="s">
        <v>51</v>
      </c>
      <c r="C29" s="9" t="s">
        <v>51</v>
      </c>
      <c r="D29" s="10">
        <v>1</v>
      </c>
      <c r="E29" s="11">
        <f>공종별내역서!F627</f>
        <v>0</v>
      </c>
      <c r="F29" s="11">
        <f t="shared" si="0"/>
        <v>0</v>
      </c>
      <c r="G29" s="11">
        <f>공종별내역서!H627</f>
        <v>0</v>
      </c>
      <c r="H29" s="11">
        <f t="shared" si="1"/>
        <v>0</v>
      </c>
      <c r="I29" s="11">
        <f>공종별내역서!J627</f>
        <v>0</v>
      </c>
      <c r="J29" s="11">
        <f t="shared" si="2"/>
        <v>0</v>
      </c>
      <c r="K29" s="11">
        <f t="shared" si="3"/>
        <v>0</v>
      </c>
      <c r="L29" s="11">
        <f t="shared" si="4"/>
        <v>0</v>
      </c>
      <c r="M29" s="9" t="s">
        <v>51</v>
      </c>
      <c r="N29" s="2" t="s">
        <v>832</v>
      </c>
      <c r="O29" s="2" t="s">
        <v>51</v>
      </c>
      <c r="P29" s="2" t="s">
        <v>51</v>
      </c>
      <c r="Q29" s="2" t="s">
        <v>833</v>
      </c>
      <c r="R29" s="3">
        <v>2</v>
      </c>
      <c r="S29" s="2" t="s">
        <v>51</v>
      </c>
      <c r="T29" s="7">
        <f>L29*1</f>
        <v>0</v>
      </c>
    </row>
    <row r="30" spans="1:20" ht="30" customHeight="1" x14ac:dyDescent="0.3">
      <c r="A30" s="9" t="s">
        <v>868</v>
      </c>
      <c r="B30" s="9" t="s">
        <v>51</v>
      </c>
      <c r="C30" s="9" t="s">
        <v>51</v>
      </c>
      <c r="D30" s="10">
        <v>1</v>
      </c>
      <c r="E30" s="11">
        <f>공종별내역서!F651</f>
        <v>0</v>
      </c>
      <c r="F30" s="11">
        <f t="shared" si="0"/>
        <v>0</v>
      </c>
      <c r="G30" s="11">
        <f>공종별내역서!H651</f>
        <v>0</v>
      </c>
      <c r="H30" s="11">
        <f t="shared" si="1"/>
        <v>0</v>
      </c>
      <c r="I30" s="11">
        <f>공종별내역서!J651</f>
        <v>0</v>
      </c>
      <c r="J30" s="11">
        <f t="shared" si="2"/>
        <v>0</v>
      </c>
      <c r="K30" s="11">
        <f t="shared" si="3"/>
        <v>0</v>
      </c>
      <c r="L30" s="11">
        <f t="shared" si="4"/>
        <v>0</v>
      </c>
      <c r="M30" s="9" t="s">
        <v>51</v>
      </c>
      <c r="N30" s="2" t="s">
        <v>869</v>
      </c>
      <c r="O30" s="2" t="s">
        <v>51</v>
      </c>
      <c r="P30" s="2" t="s">
        <v>51</v>
      </c>
      <c r="Q30" s="2" t="s">
        <v>870</v>
      </c>
      <c r="R30" s="3">
        <v>2</v>
      </c>
      <c r="S30" s="2" t="s">
        <v>51</v>
      </c>
      <c r="T30" s="7">
        <f>L30*1</f>
        <v>0</v>
      </c>
    </row>
    <row r="31" spans="1:20" ht="30" customHeight="1" x14ac:dyDescent="0.3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T31" s="6"/>
    </row>
    <row r="32" spans="1:20" ht="30" customHeight="1" x14ac:dyDescent="0.3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T32" s="6"/>
    </row>
    <row r="33" spans="1:20" ht="30" customHeight="1" x14ac:dyDescent="0.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T33" s="6"/>
    </row>
    <row r="34" spans="1:20" ht="30" customHeight="1" x14ac:dyDescent="0.3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T34" s="6"/>
    </row>
    <row r="35" spans="1:20" ht="30" customHeight="1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T35" s="6"/>
    </row>
    <row r="36" spans="1:20" ht="30" customHeight="1" x14ac:dyDescent="0.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T36" s="6"/>
    </row>
    <row r="37" spans="1:20" ht="30" customHeight="1" x14ac:dyDescent="0.3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T37" s="6"/>
    </row>
    <row r="38" spans="1:20" ht="30" customHeight="1" x14ac:dyDescent="0.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T38" s="6"/>
    </row>
    <row r="39" spans="1:20" ht="30" customHeight="1" x14ac:dyDescent="0.3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T39" s="6"/>
    </row>
    <row r="40" spans="1:20" ht="30" customHeight="1" x14ac:dyDescent="0.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T40" s="6"/>
    </row>
    <row r="41" spans="1:20" ht="30" customHeight="1" x14ac:dyDescent="0.3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T41" s="6"/>
    </row>
    <row r="42" spans="1:20" ht="30" customHeight="1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T42" s="6"/>
    </row>
    <row r="43" spans="1:20" ht="30" customHeight="1" x14ac:dyDescent="0.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T43" s="6"/>
    </row>
    <row r="44" spans="1:20" ht="30" customHeight="1" x14ac:dyDescent="0.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T44" s="6"/>
    </row>
    <row r="45" spans="1:20" ht="30" customHeight="1" x14ac:dyDescent="0.3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T45" s="6"/>
    </row>
    <row r="46" spans="1:20" ht="30" customHeigh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T46" s="6"/>
    </row>
    <row r="47" spans="1:20" ht="30" customHeight="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T47" s="6"/>
    </row>
    <row r="48" spans="1:20" ht="30" customHeight="1" x14ac:dyDescent="0.3">
      <c r="A48" s="9" t="s">
        <v>72</v>
      </c>
      <c r="B48" s="10"/>
      <c r="C48" s="10"/>
      <c r="D48" s="10"/>
      <c r="E48" s="10"/>
      <c r="F48" s="11">
        <f>F5</f>
        <v>0</v>
      </c>
      <c r="G48" s="10"/>
      <c r="H48" s="11">
        <f>H5</f>
        <v>0</v>
      </c>
      <c r="I48" s="10"/>
      <c r="J48" s="11">
        <f>J5</f>
        <v>0</v>
      </c>
      <c r="K48" s="10"/>
      <c r="L48" s="11">
        <f>L5</f>
        <v>0</v>
      </c>
      <c r="M48" s="10"/>
      <c r="T48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51"/>
  <sheetViews>
    <sheetView tabSelected="1" view="pageBreakPreview" zoomScale="85" zoomScaleNormal="100" zoomScaleSheetLayoutView="85" workbookViewId="0">
      <selection activeCell="B7" sqref="B7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35" t="s">
        <v>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48" ht="30" customHeight="1" x14ac:dyDescent="0.3">
      <c r="A2" s="32" t="s">
        <v>2</v>
      </c>
      <c r="B2" s="32" t="s">
        <v>3</v>
      </c>
      <c r="C2" s="32" t="s">
        <v>4</v>
      </c>
      <c r="D2" s="32" t="s">
        <v>5</v>
      </c>
      <c r="E2" s="32" t="s">
        <v>6</v>
      </c>
      <c r="F2" s="32"/>
      <c r="G2" s="32" t="s">
        <v>9</v>
      </c>
      <c r="H2" s="32"/>
      <c r="I2" s="32" t="s">
        <v>10</v>
      </c>
      <c r="J2" s="32"/>
      <c r="K2" s="32" t="s">
        <v>11</v>
      </c>
      <c r="L2" s="32"/>
      <c r="M2" s="32" t="s">
        <v>12</v>
      </c>
      <c r="N2" s="31" t="s">
        <v>20</v>
      </c>
      <c r="O2" s="31" t="s">
        <v>14</v>
      </c>
      <c r="P2" s="31" t="s">
        <v>21</v>
      </c>
      <c r="Q2" s="31" t="s">
        <v>13</v>
      </c>
      <c r="R2" s="31" t="s">
        <v>22</v>
      </c>
      <c r="S2" s="31" t="s">
        <v>23</v>
      </c>
      <c r="T2" s="31" t="s">
        <v>24</v>
      </c>
      <c r="U2" s="31" t="s">
        <v>25</v>
      </c>
      <c r="V2" s="31" t="s">
        <v>26</v>
      </c>
      <c r="W2" s="31" t="s">
        <v>27</v>
      </c>
      <c r="X2" s="31" t="s">
        <v>28</v>
      </c>
      <c r="Y2" s="31" t="s">
        <v>29</v>
      </c>
      <c r="Z2" s="31" t="s">
        <v>30</v>
      </c>
      <c r="AA2" s="31" t="s">
        <v>31</v>
      </c>
      <c r="AB2" s="31" t="s">
        <v>32</v>
      </c>
      <c r="AC2" s="31" t="s">
        <v>33</v>
      </c>
      <c r="AD2" s="31" t="s">
        <v>34</v>
      </c>
      <c r="AE2" s="31" t="s">
        <v>35</v>
      </c>
      <c r="AF2" s="31" t="s">
        <v>36</v>
      </c>
      <c r="AG2" s="31" t="s">
        <v>37</v>
      </c>
      <c r="AH2" s="31" t="s">
        <v>38</v>
      </c>
      <c r="AI2" s="31" t="s">
        <v>39</v>
      </c>
      <c r="AJ2" s="31" t="s">
        <v>40</v>
      </c>
      <c r="AK2" s="31" t="s">
        <v>41</v>
      </c>
      <c r="AL2" s="31" t="s">
        <v>42</v>
      </c>
      <c r="AM2" s="31" t="s">
        <v>43</v>
      </c>
      <c r="AN2" s="31" t="s">
        <v>44</v>
      </c>
      <c r="AO2" s="31" t="s">
        <v>45</v>
      </c>
      <c r="AP2" s="31" t="s">
        <v>46</v>
      </c>
      <c r="AQ2" s="31" t="s">
        <v>47</v>
      </c>
      <c r="AR2" s="31" t="s">
        <v>48</v>
      </c>
      <c r="AS2" s="31" t="s">
        <v>16</v>
      </c>
      <c r="AT2" s="31" t="s">
        <v>17</v>
      </c>
      <c r="AU2" s="31" t="s">
        <v>49</v>
      </c>
      <c r="AV2" s="31" t="s">
        <v>50</v>
      </c>
    </row>
    <row r="3" spans="1:48" ht="30" customHeight="1" x14ac:dyDescent="0.3">
      <c r="A3" s="32"/>
      <c r="B3" s="32"/>
      <c r="C3" s="32"/>
      <c r="D3" s="32"/>
      <c r="E3" s="5" t="s">
        <v>7</v>
      </c>
      <c r="F3" s="5" t="s">
        <v>8</v>
      </c>
      <c r="G3" s="5" t="s">
        <v>7</v>
      </c>
      <c r="H3" s="5" t="s">
        <v>8</v>
      </c>
      <c r="I3" s="5" t="s">
        <v>7</v>
      </c>
      <c r="J3" s="5" t="s">
        <v>8</v>
      </c>
      <c r="K3" s="5" t="s">
        <v>7</v>
      </c>
      <c r="L3" s="5" t="s">
        <v>8</v>
      </c>
      <c r="M3" s="32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</row>
    <row r="4" spans="1:48" ht="30" customHeight="1" x14ac:dyDescent="0.3">
      <c r="A4" s="9" t="s">
        <v>55</v>
      </c>
      <c r="B4" s="9" t="s">
        <v>51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3"/>
      <c r="O4" s="3"/>
      <c r="P4" s="3"/>
      <c r="Q4" s="2" t="s">
        <v>56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9" t="s">
        <v>57</v>
      </c>
      <c r="B5" s="9" t="s">
        <v>58</v>
      </c>
      <c r="C5" s="9" t="s">
        <v>59</v>
      </c>
      <c r="D5" s="10">
        <v>1</v>
      </c>
      <c r="E5" s="12"/>
      <c r="F5" s="12">
        <f>TRUNC(E5*D5, 0)</f>
        <v>0</v>
      </c>
      <c r="G5" s="12"/>
      <c r="H5" s="12">
        <f>TRUNC(G5*D5, 0)</f>
        <v>0</v>
      </c>
      <c r="I5" s="12"/>
      <c r="J5" s="12">
        <f>TRUNC(I5*D5, 0)</f>
        <v>0</v>
      </c>
      <c r="K5" s="12">
        <f t="shared" ref="K5:L7" si="0">TRUNC(E5+G5+I5, 0)</f>
        <v>0</v>
      </c>
      <c r="L5" s="12">
        <f t="shared" si="0"/>
        <v>0</v>
      </c>
      <c r="M5" s="9"/>
      <c r="N5" s="2" t="s">
        <v>60</v>
      </c>
      <c r="O5" s="2" t="s">
        <v>51</v>
      </c>
      <c r="P5" s="2" t="s">
        <v>51</v>
      </c>
      <c r="Q5" s="2" t="s">
        <v>56</v>
      </c>
      <c r="R5" s="2" t="s">
        <v>61</v>
      </c>
      <c r="S5" s="2" t="s">
        <v>62</v>
      </c>
      <c r="T5" s="2" t="s">
        <v>62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51</v>
      </c>
      <c r="AS5" s="2" t="s">
        <v>51</v>
      </c>
      <c r="AT5" s="3"/>
      <c r="AU5" s="2" t="s">
        <v>63</v>
      </c>
      <c r="AV5" s="3">
        <v>174</v>
      </c>
    </row>
    <row r="6" spans="1:48" ht="30" customHeight="1" x14ac:dyDescent="0.3">
      <c r="A6" s="9" t="s">
        <v>64</v>
      </c>
      <c r="B6" s="9" t="s">
        <v>58</v>
      </c>
      <c r="C6" s="9" t="s">
        <v>59</v>
      </c>
      <c r="D6" s="10">
        <v>1</v>
      </c>
      <c r="E6" s="12"/>
      <c r="F6" s="12">
        <f>TRUNC(E6*D6, 0)</f>
        <v>0</v>
      </c>
      <c r="G6" s="12"/>
      <c r="H6" s="12">
        <f>TRUNC(G6*D6, 0)</f>
        <v>0</v>
      </c>
      <c r="I6" s="12"/>
      <c r="J6" s="12">
        <f>TRUNC(I6*D6, 0)</f>
        <v>0</v>
      </c>
      <c r="K6" s="12">
        <f t="shared" si="0"/>
        <v>0</v>
      </c>
      <c r="L6" s="12">
        <f t="shared" si="0"/>
        <v>0</v>
      </c>
      <c r="M6" s="9"/>
      <c r="N6" s="2" t="s">
        <v>65</v>
      </c>
      <c r="O6" s="2" t="s">
        <v>51</v>
      </c>
      <c r="P6" s="2" t="s">
        <v>51</v>
      </c>
      <c r="Q6" s="2" t="s">
        <v>56</v>
      </c>
      <c r="R6" s="2" t="s">
        <v>61</v>
      </c>
      <c r="S6" s="2" t="s">
        <v>62</v>
      </c>
      <c r="T6" s="2" t="s">
        <v>62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51</v>
      </c>
      <c r="AS6" s="2" t="s">
        <v>51</v>
      </c>
      <c r="AT6" s="3"/>
      <c r="AU6" s="2" t="s">
        <v>66</v>
      </c>
      <c r="AV6" s="3">
        <v>175</v>
      </c>
    </row>
    <row r="7" spans="1:48" ht="30" customHeight="1" x14ac:dyDescent="0.3">
      <c r="A7" s="9" t="s">
        <v>67</v>
      </c>
      <c r="B7" s="9" t="s">
        <v>68</v>
      </c>
      <c r="C7" s="9" t="s">
        <v>69</v>
      </c>
      <c r="D7" s="10">
        <v>94</v>
      </c>
      <c r="E7" s="12"/>
      <c r="F7" s="12">
        <f>TRUNC(E7*D7, 0)</f>
        <v>0</v>
      </c>
      <c r="G7" s="12"/>
      <c r="H7" s="12">
        <f>TRUNC(G7*D7, 0)</f>
        <v>0</v>
      </c>
      <c r="I7" s="12"/>
      <c r="J7" s="12">
        <f>TRUNC(I7*D7, 0)</f>
        <v>0</v>
      </c>
      <c r="K7" s="12">
        <f t="shared" si="0"/>
        <v>0</v>
      </c>
      <c r="L7" s="12">
        <f t="shared" si="0"/>
        <v>0</v>
      </c>
      <c r="M7" s="9"/>
      <c r="N7" s="2" t="s">
        <v>70</v>
      </c>
      <c r="O7" s="2" t="s">
        <v>51</v>
      </c>
      <c r="P7" s="2" t="s">
        <v>51</v>
      </c>
      <c r="Q7" s="2" t="s">
        <v>56</v>
      </c>
      <c r="R7" s="2" t="s">
        <v>61</v>
      </c>
      <c r="S7" s="2" t="s">
        <v>62</v>
      </c>
      <c r="T7" s="2" t="s">
        <v>62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51</v>
      </c>
      <c r="AS7" s="2" t="s">
        <v>51</v>
      </c>
      <c r="AT7" s="3"/>
      <c r="AU7" s="2" t="s">
        <v>71</v>
      </c>
      <c r="AV7" s="3">
        <v>176</v>
      </c>
    </row>
    <row r="8" spans="1:48" ht="30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48" ht="30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48" ht="30" customHeigh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48" ht="30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48" ht="30" customHeight="1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48" ht="30" customHeight="1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48" ht="30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48" ht="30" customHeigh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48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48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48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48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48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48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48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48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</row>
    <row r="24" spans="1:48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48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48" ht="30" customHeight="1" x14ac:dyDescent="0.3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48" ht="30" customHeight="1" x14ac:dyDescent="0.3">
      <c r="A27" s="9" t="s">
        <v>72</v>
      </c>
      <c r="B27" s="10"/>
      <c r="C27" s="10"/>
      <c r="D27" s="10"/>
      <c r="E27" s="10"/>
      <c r="F27" s="12">
        <f>SUM(F5:F26)</f>
        <v>0</v>
      </c>
      <c r="G27" s="10"/>
      <c r="H27" s="12">
        <f>SUM(H5:H26)</f>
        <v>0</v>
      </c>
      <c r="I27" s="10"/>
      <c r="J27" s="12">
        <f>SUM(J5:J26)</f>
        <v>0</v>
      </c>
      <c r="K27" s="10"/>
      <c r="L27" s="12">
        <f>SUM(L5:L26)</f>
        <v>0</v>
      </c>
      <c r="M27" s="10"/>
      <c r="N27" t="s">
        <v>73</v>
      </c>
    </row>
    <row r="28" spans="1:48" ht="30" customHeight="1" x14ac:dyDescent="0.3">
      <c r="A28" s="9" t="s">
        <v>74</v>
      </c>
      <c r="B28" s="9" t="s">
        <v>51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3"/>
      <c r="O28" s="3"/>
      <c r="P28" s="3"/>
      <c r="Q28" s="2" t="s">
        <v>75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 x14ac:dyDescent="0.3">
      <c r="A29" s="9" t="s">
        <v>76</v>
      </c>
      <c r="B29" s="9" t="s">
        <v>77</v>
      </c>
      <c r="C29" s="9" t="s">
        <v>59</v>
      </c>
      <c r="D29" s="10">
        <v>6</v>
      </c>
      <c r="E29" s="12"/>
      <c r="F29" s="12">
        <f t="shared" ref="F29:F39" si="1">TRUNC(E29*D29, 0)</f>
        <v>0</v>
      </c>
      <c r="G29" s="12"/>
      <c r="H29" s="12">
        <f t="shared" ref="H29:H39" si="2">TRUNC(G29*D29, 0)</f>
        <v>0</v>
      </c>
      <c r="I29" s="12"/>
      <c r="J29" s="12">
        <f t="shared" ref="J29:J39" si="3">TRUNC(I29*D29, 0)</f>
        <v>0</v>
      </c>
      <c r="K29" s="12">
        <f t="shared" ref="K29:K39" si="4">TRUNC(E29+G29+I29, 0)</f>
        <v>0</v>
      </c>
      <c r="L29" s="12">
        <f t="shared" ref="L29:L39" si="5">TRUNC(F29+H29+J29, 0)</f>
        <v>0</v>
      </c>
      <c r="M29" s="9"/>
      <c r="N29" s="2" t="s">
        <v>78</v>
      </c>
      <c r="O29" s="2" t="s">
        <v>51</v>
      </c>
      <c r="P29" s="2" t="s">
        <v>51</v>
      </c>
      <c r="Q29" s="2" t="s">
        <v>75</v>
      </c>
      <c r="R29" s="2" t="s">
        <v>61</v>
      </c>
      <c r="S29" s="2" t="s">
        <v>62</v>
      </c>
      <c r="T29" s="2" t="s">
        <v>62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51</v>
      </c>
      <c r="AS29" s="2" t="s">
        <v>51</v>
      </c>
      <c r="AT29" s="3"/>
      <c r="AU29" s="2" t="s">
        <v>79</v>
      </c>
      <c r="AV29" s="3">
        <v>14</v>
      </c>
    </row>
    <row r="30" spans="1:48" ht="30" customHeight="1" x14ac:dyDescent="0.3">
      <c r="A30" s="9" t="s">
        <v>76</v>
      </c>
      <c r="B30" s="9" t="s">
        <v>80</v>
      </c>
      <c r="C30" s="9" t="s">
        <v>59</v>
      </c>
      <c r="D30" s="10">
        <v>5</v>
      </c>
      <c r="E30" s="12"/>
      <c r="F30" s="12">
        <f t="shared" si="1"/>
        <v>0</v>
      </c>
      <c r="G30" s="12"/>
      <c r="H30" s="12">
        <f t="shared" si="2"/>
        <v>0</v>
      </c>
      <c r="I30" s="12"/>
      <c r="J30" s="12">
        <f t="shared" si="3"/>
        <v>0</v>
      </c>
      <c r="K30" s="12">
        <f t="shared" si="4"/>
        <v>0</v>
      </c>
      <c r="L30" s="12">
        <f t="shared" si="5"/>
        <v>0</v>
      </c>
      <c r="M30" s="9"/>
      <c r="N30" s="2" t="s">
        <v>81</v>
      </c>
      <c r="O30" s="2" t="s">
        <v>51</v>
      </c>
      <c r="P30" s="2" t="s">
        <v>51</v>
      </c>
      <c r="Q30" s="2" t="s">
        <v>75</v>
      </c>
      <c r="R30" s="2" t="s">
        <v>61</v>
      </c>
      <c r="S30" s="2" t="s">
        <v>62</v>
      </c>
      <c r="T30" s="2" t="s">
        <v>62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51</v>
      </c>
      <c r="AS30" s="2" t="s">
        <v>51</v>
      </c>
      <c r="AT30" s="3"/>
      <c r="AU30" s="2" t="s">
        <v>82</v>
      </c>
      <c r="AV30" s="3">
        <v>13</v>
      </c>
    </row>
    <row r="31" spans="1:48" ht="30" customHeight="1" x14ac:dyDescent="0.3">
      <c r="A31" s="9" t="s">
        <v>83</v>
      </c>
      <c r="B31" s="9" t="s">
        <v>84</v>
      </c>
      <c r="C31" s="9" t="s">
        <v>85</v>
      </c>
      <c r="D31" s="10">
        <v>2</v>
      </c>
      <c r="E31" s="12"/>
      <c r="F31" s="12">
        <f t="shared" si="1"/>
        <v>0</v>
      </c>
      <c r="G31" s="12"/>
      <c r="H31" s="12">
        <f t="shared" si="2"/>
        <v>0</v>
      </c>
      <c r="I31" s="12"/>
      <c r="J31" s="12">
        <f t="shared" si="3"/>
        <v>0</v>
      </c>
      <c r="K31" s="12">
        <f t="shared" si="4"/>
        <v>0</v>
      </c>
      <c r="L31" s="12">
        <f t="shared" si="5"/>
        <v>0</v>
      </c>
      <c r="M31" s="9"/>
      <c r="N31" s="2" t="s">
        <v>86</v>
      </c>
      <c r="O31" s="2" t="s">
        <v>51</v>
      </c>
      <c r="P31" s="2" t="s">
        <v>51</v>
      </c>
      <c r="Q31" s="2" t="s">
        <v>75</v>
      </c>
      <c r="R31" s="2" t="s">
        <v>61</v>
      </c>
      <c r="S31" s="2" t="s">
        <v>62</v>
      </c>
      <c r="T31" s="2" t="s">
        <v>62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51</v>
      </c>
      <c r="AS31" s="2" t="s">
        <v>51</v>
      </c>
      <c r="AT31" s="3"/>
      <c r="AU31" s="2" t="s">
        <v>87</v>
      </c>
      <c r="AV31" s="3">
        <v>177</v>
      </c>
    </row>
    <row r="32" spans="1:48" ht="30" customHeight="1" x14ac:dyDescent="0.3">
      <c r="A32" s="9" t="s">
        <v>88</v>
      </c>
      <c r="B32" s="9" t="s">
        <v>89</v>
      </c>
      <c r="C32" s="9" t="s">
        <v>85</v>
      </c>
      <c r="D32" s="10">
        <v>1</v>
      </c>
      <c r="E32" s="12"/>
      <c r="F32" s="12">
        <f t="shared" si="1"/>
        <v>0</v>
      </c>
      <c r="G32" s="12"/>
      <c r="H32" s="12">
        <f t="shared" si="2"/>
        <v>0</v>
      </c>
      <c r="I32" s="12"/>
      <c r="J32" s="12">
        <f t="shared" si="3"/>
        <v>0</v>
      </c>
      <c r="K32" s="12">
        <f t="shared" si="4"/>
        <v>0</v>
      </c>
      <c r="L32" s="12">
        <f t="shared" si="5"/>
        <v>0</v>
      </c>
      <c r="M32" s="9"/>
      <c r="N32" s="2" t="s">
        <v>90</v>
      </c>
      <c r="O32" s="2" t="s">
        <v>51</v>
      </c>
      <c r="P32" s="2" t="s">
        <v>51</v>
      </c>
      <c r="Q32" s="2" t="s">
        <v>75</v>
      </c>
      <c r="R32" s="2" t="s">
        <v>61</v>
      </c>
      <c r="S32" s="2" t="s">
        <v>62</v>
      </c>
      <c r="T32" s="2" t="s">
        <v>62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51</v>
      </c>
      <c r="AS32" s="2" t="s">
        <v>51</v>
      </c>
      <c r="AT32" s="3"/>
      <c r="AU32" s="2" t="s">
        <v>91</v>
      </c>
      <c r="AV32" s="3">
        <v>178</v>
      </c>
    </row>
    <row r="33" spans="1:48" ht="30" customHeight="1" x14ac:dyDescent="0.3">
      <c r="A33" s="9" t="s">
        <v>92</v>
      </c>
      <c r="B33" s="9" t="s">
        <v>93</v>
      </c>
      <c r="C33" s="9" t="s">
        <v>94</v>
      </c>
      <c r="D33" s="10">
        <v>204</v>
      </c>
      <c r="E33" s="12"/>
      <c r="F33" s="12">
        <f t="shared" si="1"/>
        <v>0</v>
      </c>
      <c r="G33" s="12"/>
      <c r="H33" s="12">
        <f t="shared" si="2"/>
        <v>0</v>
      </c>
      <c r="I33" s="12"/>
      <c r="J33" s="12">
        <f t="shared" si="3"/>
        <v>0</v>
      </c>
      <c r="K33" s="12">
        <f t="shared" si="4"/>
        <v>0</v>
      </c>
      <c r="L33" s="12">
        <f t="shared" si="5"/>
        <v>0</v>
      </c>
      <c r="M33" s="9"/>
      <c r="N33" s="2" t="s">
        <v>95</v>
      </c>
      <c r="O33" s="2" t="s">
        <v>51</v>
      </c>
      <c r="P33" s="2" t="s">
        <v>51</v>
      </c>
      <c r="Q33" s="2" t="s">
        <v>75</v>
      </c>
      <c r="R33" s="2" t="s">
        <v>61</v>
      </c>
      <c r="S33" s="2" t="s">
        <v>62</v>
      </c>
      <c r="T33" s="2" t="s">
        <v>62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51</v>
      </c>
      <c r="AS33" s="2" t="s">
        <v>51</v>
      </c>
      <c r="AT33" s="3"/>
      <c r="AU33" s="2" t="s">
        <v>96</v>
      </c>
      <c r="AV33" s="3">
        <v>179</v>
      </c>
    </row>
    <row r="34" spans="1:48" ht="30" customHeight="1" x14ac:dyDescent="0.3">
      <c r="A34" s="9" t="s">
        <v>97</v>
      </c>
      <c r="B34" s="9" t="s">
        <v>98</v>
      </c>
      <c r="C34" s="9" t="s">
        <v>94</v>
      </c>
      <c r="D34" s="10">
        <v>112</v>
      </c>
      <c r="E34" s="12"/>
      <c r="F34" s="12">
        <f t="shared" si="1"/>
        <v>0</v>
      </c>
      <c r="G34" s="12"/>
      <c r="H34" s="12">
        <f t="shared" si="2"/>
        <v>0</v>
      </c>
      <c r="I34" s="12"/>
      <c r="J34" s="12">
        <f t="shared" si="3"/>
        <v>0</v>
      </c>
      <c r="K34" s="12">
        <f t="shared" si="4"/>
        <v>0</v>
      </c>
      <c r="L34" s="12">
        <f t="shared" si="5"/>
        <v>0</v>
      </c>
      <c r="M34" s="9"/>
      <c r="N34" s="2" t="s">
        <v>99</v>
      </c>
      <c r="O34" s="2" t="s">
        <v>51</v>
      </c>
      <c r="P34" s="2" t="s">
        <v>51</v>
      </c>
      <c r="Q34" s="2" t="s">
        <v>75</v>
      </c>
      <c r="R34" s="2" t="s">
        <v>61</v>
      </c>
      <c r="S34" s="2" t="s">
        <v>62</v>
      </c>
      <c r="T34" s="2" t="s">
        <v>62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51</v>
      </c>
      <c r="AS34" s="2" t="s">
        <v>51</v>
      </c>
      <c r="AT34" s="3"/>
      <c r="AU34" s="2" t="s">
        <v>100</v>
      </c>
      <c r="AV34" s="3">
        <v>180</v>
      </c>
    </row>
    <row r="35" spans="1:48" ht="30" customHeight="1" x14ac:dyDescent="0.3">
      <c r="A35" s="9" t="s">
        <v>101</v>
      </c>
      <c r="B35" s="9" t="s">
        <v>102</v>
      </c>
      <c r="C35" s="9" t="s">
        <v>94</v>
      </c>
      <c r="D35" s="10">
        <v>12</v>
      </c>
      <c r="E35" s="12"/>
      <c r="F35" s="12">
        <f t="shared" si="1"/>
        <v>0</v>
      </c>
      <c r="G35" s="12"/>
      <c r="H35" s="12">
        <f t="shared" si="2"/>
        <v>0</v>
      </c>
      <c r="I35" s="12"/>
      <c r="J35" s="12">
        <f t="shared" si="3"/>
        <v>0</v>
      </c>
      <c r="K35" s="12">
        <f t="shared" si="4"/>
        <v>0</v>
      </c>
      <c r="L35" s="12">
        <f t="shared" si="5"/>
        <v>0</v>
      </c>
      <c r="M35" s="9"/>
      <c r="N35" s="2" t="s">
        <v>103</v>
      </c>
      <c r="O35" s="2" t="s">
        <v>51</v>
      </c>
      <c r="P35" s="2" t="s">
        <v>51</v>
      </c>
      <c r="Q35" s="2" t="s">
        <v>75</v>
      </c>
      <c r="R35" s="2" t="s">
        <v>61</v>
      </c>
      <c r="S35" s="2" t="s">
        <v>62</v>
      </c>
      <c r="T35" s="2" t="s">
        <v>62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51</v>
      </c>
      <c r="AS35" s="2" t="s">
        <v>51</v>
      </c>
      <c r="AT35" s="3"/>
      <c r="AU35" s="2" t="s">
        <v>104</v>
      </c>
      <c r="AV35" s="3">
        <v>181</v>
      </c>
    </row>
    <row r="36" spans="1:48" ht="30" customHeight="1" x14ac:dyDescent="0.3">
      <c r="A36" s="9" t="s">
        <v>105</v>
      </c>
      <c r="B36" s="9" t="s">
        <v>106</v>
      </c>
      <c r="C36" s="9" t="s">
        <v>94</v>
      </c>
      <c r="D36" s="10">
        <v>3</v>
      </c>
      <c r="E36" s="12"/>
      <c r="F36" s="12">
        <f t="shared" si="1"/>
        <v>0</v>
      </c>
      <c r="G36" s="12"/>
      <c r="H36" s="12">
        <f t="shared" si="2"/>
        <v>0</v>
      </c>
      <c r="I36" s="12"/>
      <c r="J36" s="12">
        <f t="shared" si="3"/>
        <v>0</v>
      </c>
      <c r="K36" s="12">
        <f t="shared" si="4"/>
        <v>0</v>
      </c>
      <c r="L36" s="12">
        <f t="shared" si="5"/>
        <v>0</v>
      </c>
      <c r="M36" s="9"/>
      <c r="N36" s="2" t="s">
        <v>107</v>
      </c>
      <c r="O36" s="2" t="s">
        <v>51</v>
      </c>
      <c r="P36" s="2" t="s">
        <v>51</v>
      </c>
      <c r="Q36" s="2" t="s">
        <v>75</v>
      </c>
      <c r="R36" s="2" t="s">
        <v>61</v>
      </c>
      <c r="S36" s="2" t="s">
        <v>62</v>
      </c>
      <c r="T36" s="2" t="s">
        <v>62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51</v>
      </c>
      <c r="AS36" s="2" t="s">
        <v>51</v>
      </c>
      <c r="AT36" s="3"/>
      <c r="AU36" s="2" t="s">
        <v>108</v>
      </c>
      <c r="AV36" s="3">
        <v>184</v>
      </c>
    </row>
    <row r="37" spans="1:48" ht="30" customHeight="1" x14ac:dyDescent="0.3">
      <c r="A37" s="9" t="s">
        <v>109</v>
      </c>
      <c r="B37" s="9" t="s">
        <v>110</v>
      </c>
      <c r="C37" s="9" t="s">
        <v>94</v>
      </c>
      <c r="D37" s="10">
        <v>401</v>
      </c>
      <c r="E37" s="12"/>
      <c r="F37" s="12">
        <f t="shared" si="1"/>
        <v>0</v>
      </c>
      <c r="G37" s="12"/>
      <c r="H37" s="12">
        <f t="shared" si="2"/>
        <v>0</v>
      </c>
      <c r="I37" s="12"/>
      <c r="J37" s="12">
        <f t="shared" si="3"/>
        <v>0</v>
      </c>
      <c r="K37" s="12">
        <f t="shared" si="4"/>
        <v>0</v>
      </c>
      <c r="L37" s="12">
        <f t="shared" si="5"/>
        <v>0</v>
      </c>
      <c r="M37" s="9"/>
      <c r="N37" s="2" t="s">
        <v>111</v>
      </c>
      <c r="O37" s="2" t="s">
        <v>51</v>
      </c>
      <c r="P37" s="2" t="s">
        <v>51</v>
      </c>
      <c r="Q37" s="2" t="s">
        <v>75</v>
      </c>
      <c r="R37" s="2" t="s">
        <v>61</v>
      </c>
      <c r="S37" s="2" t="s">
        <v>62</v>
      </c>
      <c r="T37" s="2" t="s">
        <v>62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51</v>
      </c>
      <c r="AS37" s="2" t="s">
        <v>51</v>
      </c>
      <c r="AT37" s="3"/>
      <c r="AU37" s="2" t="s">
        <v>112</v>
      </c>
      <c r="AV37" s="3">
        <v>19</v>
      </c>
    </row>
    <row r="38" spans="1:48" ht="30" customHeight="1" x14ac:dyDescent="0.3">
      <c r="A38" s="9" t="s">
        <v>113</v>
      </c>
      <c r="B38" s="9" t="s">
        <v>114</v>
      </c>
      <c r="C38" s="9" t="s">
        <v>94</v>
      </c>
      <c r="D38" s="10">
        <v>261</v>
      </c>
      <c r="E38" s="12"/>
      <c r="F38" s="12">
        <f t="shared" si="1"/>
        <v>0</v>
      </c>
      <c r="G38" s="12"/>
      <c r="H38" s="12">
        <f t="shared" si="2"/>
        <v>0</v>
      </c>
      <c r="I38" s="12"/>
      <c r="J38" s="12">
        <f t="shared" si="3"/>
        <v>0</v>
      </c>
      <c r="K38" s="12">
        <f t="shared" si="4"/>
        <v>0</v>
      </c>
      <c r="L38" s="12">
        <f t="shared" si="5"/>
        <v>0</v>
      </c>
      <c r="M38" s="9"/>
      <c r="N38" s="2" t="s">
        <v>115</v>
      </c>
      <c r="O38" s="2" t="s">
        <v>51</v>
      </c>
      <c r="P38" s="2" t="s">
        <v>51</v>
      </c>
      <c r="Q38" s="2" t="s">
        <v>75</v>
      </c>
      <c r="R38" s="2" t="s">
        <v>61</v>
      </c>
      <c r="S38" s="2" t="s">
        <v>62</v>
      </c>
      <c r="T38" s="2" t="s">
        <v>62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51</v>
      </c>
      <c r="AS38" s="2" t="s">
        <v>51</v>
      </c>
      <c r="AT38" s="3"/>
      <c r="AU38" s="2" t="s">
        <v>116</v>
      </c>
      <c r="AV38" s="3">
        <v>186</v>
      </c>
    </row>
    <row r="39" spans="1:48" ht="30" customHeight="1" x14ac:dyDescent="0.3">
      <c r="A39" s="9" t="s">
        <v>117</v>
      </c>
      <c r="B39" s="9" t="s">
        <v>118</v>
      </c>
      <c r="C39" s="9" t="s">
        <v>94</v>
      </c>
      <c r="D39" s="10">
        <v>261</v>
      </c>
      <c r="E39" s="12"/>
      <c r="F39" s="12">
        <f t="shared" si="1"/>
        <v>0</v>
      </c>
      <c r="G39" s="12"/>
      <c r="H39" s="12">
        <f t="shared" si="2"/>
        <v>0</v>
      </c>
      <c r="I39" s="12"/>
      <c r="J39" s="12">
        <f t="shared" si="3"/>
        <v>0</v>
      </c>
      <c r="K39" s="12">
        <f t="shared" si="4"/>
        <v>0</v>
      </c>
      <c r="L39" s="12">
        <f t="shared" si="5"/>
        <v>0</v>
      </c>
      <c r="M39" s="9"/>
      <c r="N39" s="2" t="s">
        <v>119</v>
      </c>
      <c r="O39" s="2" t="s">
        <v>51</v>
      </c>
      <c r="P39" s="2" t="s">
        <v>51</v>
      </c>
      <c r="Q39" s="2" t="s">
        <v>75</v>
      </c>
      <c r="R39" s="2" t="s">
        <v>61</v>
      </c>
      <c r="S39" s="2" t="s">
        <v>62</v>
      </c>
      <c r="T39" s="2" t="s">
        <v>62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51</v>
      </c>
      <c r="AS39" s="2" t="s">
        <v>51</v>
      </c>
      <c r="AT39" s="3"/>
      <c r="AU39" s="2" t="s">
        <v>120</v>
      </c>
      <c r="AV39" s="3">
        <v>182</v>
      </c>
    </row>
    <row r="40" spans="1:48" ht="30" customHeight="1" x14ac:dyDescent="0.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48" ht="30" customHeight="1" x14ac:dyDescent="0.3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48" ht="30" customHeight="1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48" ht="30" customHeight="1" x14ac:dyDescent="0.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48" ht="30" customHeight="1" x14ac:dyDescent="0.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8" ht="30" customHeight="1" x14ac:dyDescent="0.3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8" ht="30" customHeigh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 x14ac:dyDescent="0.3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48" ht="30" customHeight="1" x14ac:dyDescent="0.3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spans="1:48" ht="30" customHeight="1" x14ac:dyDescent="0.3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1:48" ht="30" customHeight="1" x14ac:dyDescent="0.3">
      <c r="A51" s="9" t="s">
        <v>72</v>
      </c>
      <c r="B51" s="10"/>
      <c r="C51" s="10"/>
      <c r="D51" s="10"/>
      <c r="E51" s="10"/>
      <c r="F51" s="12">
        <f>SUM(F29:F50)</f>
        <v>0</v>
      </c>
      <c r="G51" s="10"/>
      <c r="H51" s="12">
        <f>SUM(H29:H50)</f>
        <v>0</v>
      </c>
      <c r="I51" s="10"/>
      <c r="J51" s="12">
        <f>SUM(J29:J50)</f>
        <v>0</v>
      </c>
      <c r="K51" s="10"/>
      <c r="L51" s="12">
        <f>SUM(L29:L50)</f>
        <v>0</v>
      </c>
      <c r="M51" s="10"/>
      <c r="N51" t="s">
        <v>73</v>
      </c>
    </row>
    <row r="52" spans="1:48" ht="30" customHeight="1" x14ac:dyDescent="0.3">
      <c r="A52" s="9" t="s">
        <v>121</v>
      </c>
      <c r="B52" s="9" t="s">
        <v>51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3"/>
      <c r="O52" s="3"/>
      <c r="P52" s="3"/>
      <c r="Q52" s="2" t="s">
        <v>122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 x14ac:dyDescent="0.3">
      <c r="A53" s="9" t="s">
        <v>123</v>
      </c>
      <c r="B53" s="9" t="s">
        <v>124</v>
      </c>
      <c r="C53" s="9" t="s">
        <v>125</v>
      </c>
      <c r="D53" s="10">
        <v>215</v>
      </c>
      <c r="E53" s="12"/>
      <c r="F53" s="12">
        <f>TRUNC(E53*D53, 0)</f>
        <v>0</v>
      </c>
      <c r="G53" s="12"/>
      <c r="H53" s="12">
        <f>TRUNC(G53*D53, 0)</f>
        <v>0</v>
      </c>
      <c r="I53" s="12"/>
      <c r="J53" s="12">
        <f>TRUNC(I53*D53, 0)</f>
        <v>0</v>
      </c>
      <c r="K53" s="12">
        <f t="shared" ref="K53:L56" si="6">TRUNC(E53+G53+I53, 0)</f>
        <v>0</v>
      </c>
      <c r="L53" s="12">
        <f t="shared" si="6"/>
        <v>0</v>
      </c>
      <c r="M53" s="9"/>
      <c r="N53" s="2" t="s">
        <v>126</v>
      </c>
      <c r="O53" s="2" t="s">
        <v>51</v>
      </c>
      <c r="P53" s="2" t="s">
        <v>51</v>
      </c>
      <c r="Q53" s="2" t="s">
        <v>122</v>
      </c>
      <c r="R53" s="2" t="s">
        <v>62</v>
      </c>
      <c r="S53" s="2" t="s">
        <v>61</v>
      </c>
      <c r="T53" s="2" t="s">
        <v>62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51</v>
      </c>
      <c r="AS53" s="2" t="s">
        <v>51</v>
      </c>
      <c r="AT53" s="3"/>
      <c r="AU53" s="2" t="s">
        <v>127</v>
      </c>
      <c r="AV53" s="3">
        <v>187</v>
      </c>
    </row>
    <row r="54" spans="1:48" ht="30" customHeight="1" x14ac:dyDescent="0.3">
      <c r="A54" s="9" t="s">
        <v>128</v>
      </c>
      <c r="B54" s="9" t="s">
        <v>129</v>
      </c>
      <c r="C54" s="9" t="s">
        <v>125</v>
      </c>
      <c r="D54" s="10">
        <v>159</v>
      </c>
      <c r="E54" s="12"/>
      <c r="F54" s="12">
        <f>TRUNC(E54*D54, 0)</f>
        <v>0</v>
      </c>
      <c r="G54" s="12"/>
      <c r="H54" s="12">
        <f>TRUNC(G54*D54, 0)</f>
        <v>0</v>
      </c>
      <c r="I54" s="12"/>
      <c r="J54" s="12">
        <f>TRUNC(I54*D54, 0)</f>
        <v>0</v>
      </c>
      <c r="K54" s="12">
        <f t="shared" si="6"/>
        <v>0</v>
      </c>
      <c r="L54" s="12">
        <f t="shared" si="6"/>
        <v>0</v>
      </c>
      <c r="M54" s="9"/>
      <c r="N54" s="2" t="s">
        <v>130</v>
      </c>
      <c r="O54" s="2" t="s">
        <v>51</v>
      </c>
      <c r="P54" s="2" t="s">
        <v>51</v>
      </c>
      <c r="Q54" s="2" t="s">
        <v>122</v>
      </c>
      <c r="R54" s="2" t="s">
        <v>62</v>
      </c>
      <c r="S54" s="2" t="s">
        <v>61</v>
      </c>
      <c r="T54" s="2" t="s">
        <v>62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51</v>
      </c>
      <c r="AS54" s="2" t="s">
        <v>51</v>
      </c>
      <c r="AT54" s="3"/>
      <c r="AU54" s="2" t="s">
        <v>131</v>
      </c>
      <c r="AV54" s="3">
        <v>188</v>
      </c>
    </row>
    <row r="55" spans="1:48" ht="30" customHeight="1" x14ac:dyDescent="0.3">
      <c r="A55" s="9" t="s">
        <v>132</v>
      </c>
      <c r="B55" s="9" t="s">
        <v>133</v>
      </c>
      <c r="C55" s="9" t="s">
        <v>125</v>
      </c>
      <c r="D55" s="10">
        <v>56</v>
      </c>
      <c r="E55" s="12"/>
      <c r="F55" s="12">
        <f>TRUNC(E55*D55, 0)</f>
        <v>0</v>
      </c>
      <c r="G55" s="12"/>
      <c r="H55" s="12">
        <f>TRUNC(G55*D55, 0)</f>
        <v>0</v>
      </c>
      <c r="I55" s="12"/>
      <c r="J55" s="12">
        <f>TRUNC(I55*D55, 0)</f>
        <v>0</v>
      </c>
      <c r="K55" s="12">
        <f t="shared" si="6"/>
        <v>0</v>
      </c>
      <c r="L55" s="12">
        <f t="shared" si="6"/>
        <v>0</v>
      </c>
      <c r="M55" s="9"/>
      <c r="N55" s="2" t="s">
        <v>134</v>
      </c>
      <c r="O55" s="2" t="s">
        <v>51</v>
      </c>
      <c r="P55" s="2" t="s">
        <v>51</v>
      </c>
      <c r="Q55" s="2" t="s">
        <v>122</v>
      </c>
      <c r="R55" s="2" t="s">
        <v>62</v>
      </c>
      <c r="S55" s="2" t="s">
        <v>61</v>
      </c>
      <c r="T55" s="2" t="s">
        <v>62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51</v>
      </c>
      <c r="AS55" s="2" t="s">
        <v>51</v>
      </c>
      <c r="AT55" s="3"/>
      <c r="AU55" s="2" t="s">
        <v>135</v>
      </c>
      <c r="AV55" s="3">
        <v>25</v>
      </c>
    </row>
    <row r="56" spans="1:48" ht="30" customHeight="1" x14ac:dyDescent="0.3">
      <c r="A56" s="9" t="s">
        <v>136</v>
      </c>
      <c r="B56" s="9" t="s">
        <v>137</v>
      </c>
      <c r="C56" s="9" t="s">
        <v>125</v>
      </c>
      <c r="D56" s="10">
        <v>33.200000000000003</v>
      </c>
      <c r="E56" s="12"/>
      <c r="F56" s="12">
        <f>TRUNC(E56*D56, 0)</f>
        <v>0</v>
      </c>
      <c r="G56" s="12"/>
      <c r="H56" s="12">
        <f>TRUNC(G56*D56, 0)</f>
        <v>0</v>
      </c>
      <c r="I56" s="12"/>
      <c r="J56" s="12">
        <f>TRUNC(I56*D56, 0)</f>
        <v>0</v>
      </c>
      <c r="K56" s="12">
        <f t="shared" si="6"/>
        <v>0</v>
      </c>
      <c r="L56" s="12">
        <f t="shared" si="6"/>
        <v>0</v>
      </c>
      <c r="M56" s="9"/>
      <c r="N56" s="2" t="s">
        <v>138</v>
      </c>
      <c r="O56" s="2" t="s">
        <v>51</v>
      </c>
      <c r="P56" s="2" t="s">
        <v>51</v>
      </c>
      <c r="Q56" s="2" t="s">
        <v>122</v>
      </c>
      <c r="R56" s="2" t="s">
        <v>61</v>
      </c>
      <c r="S56" s="2" t="s">
        <v>62</v>
      </c>
      <c r="T56" s="2" t="s">
        <v>62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51</v>
      </c>
      <c r="AS56" s="2" t="s">
        <v>51</v>
      </c>
      <c r="AT56" s="3"/>
      <c r="AU56" s="2" t="s">
        <v>139</v>
      </c>
      <c r="AV56" s="3">
        <v>23</v>
      </c>
    </row>
    <row r="57" spans="1:48" ht="30" customHeight="1" x14ac:dyDescent="0.3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</row>
    <row r="58" spans="1:48" ht="30" customHeight="1" x14ac:dyDescent="0.3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</row>
    <row r="59" spans="1:48" ht="30" customHeight="1" x14ac:dyDescent="0.3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</row>
    <row r="60" spans="1:48" ht="30" customHeight="1" x14ac:dyDescent="0.3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</row>
    <row r="61" spans="1:48" ht="30" customHeight="1" x14ac:dyDescent="0.3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1:48" ht="30" customHeight="1" x14ac:dyDescent="0.3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48" ht="30" customHeight="1" x14ac:dyDescent="0.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1:48" ht="30" customHeight="1" x14ac:dyDescent="0.3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48" ht="30" customHeight="1" x14ac:dyDescent="0.3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48" ht="30" customHeight="1" x14ac:dyDescent="0.3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48" ht="30" customHeight="1" x14ac:dyDescent="0.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48" ht="30" customHeight="1" x14ac:dyDescent="0.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48" ht="30" customHeight="1" x14ac:dyDescent="0.3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48" ht="30" customHeight="1" x14ac:dyDescent="0.3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48" ht="30" customHeight="1" x14ac:dyDescent="0.3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48" ht="30" customHeight="1" x14ac:dyDescent="0.3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48" ht="30" customHeight="1" x14ac:dyDescent="0.3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48" ht="30" customHeight="1" x14ac:dyDescent="0.3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</row>
    <row r="75" spans="1:48" ht="30" customHeight="1" x14ac:dyDescent="0.3">
      <c r="A75" s="9" t="s">
        <v>72</v>
      </c>
      <c r="B75" s="10"/>
      <c r="C75" s="10"/>
      <c r="D75" s="10"/>
      <c r="E75" s="10"/>
      <c r="F75" s="12">
        <f>SUM(F53:F74)</f>
        <v>0</v>
      </c>
      <c r="G75" s="10"/>
      <c r="H75" s="12">
        <f>SUM(H53:H74)</f>
        <v>0</v>
      </c>
      <c r="I75" s="10"/>
      <c r="J75" s="12">
        <f>SUM(J53:J74)</f>
        <v>0</v>
      </c>
      <c r="K75" s="10"/>
      <c r="L75" s="12">
        <f>SUM(L53:L74)</f>
        <v>0</v>
      </c>
      <c r="M75" s="10"/>
      <c r="N75" t="s">
        <v>73</v>
      </c>
    </row>
    <row r="76" spans="1:48" ht="30" customHeight="1" x14ac:dyDescent="0.3">
      <c r="A76" s="9" t="s">
        <v>140</v>
      </c>
      <c r="B76" s="9" t="s">
        <v>51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3"/>
      <c r="O76" s="3"/>
      <c r="P76" s="3"/>
      <c r="Q76" s="2" t="s">
        <v>141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 x14ac:dyDescent="0.3">
      <c r="A77" s="9" t="s">
        <v>142</v>
      </c>
      <c r="B77" s="9" t="s">
        <v>143</v>
      </c>
      <c r="C77" s="9" t="s">
        <v>125</v>
      </c>
      <c r="D77" s="10">
        <v>281</v>
      </c>
      <c r="E77" s="12"/>
      <c r="F77" s="12">
        <f t="shared" ref="F77:F94" si="7">TRUNC(E77*D77, 0)</f>
        <v>0</v>
      </c>
      <c r="G77" s="12"/>
      <c r="H77" s="12">
        <f t="shared" ref="H77:H94" si="8">TRUNC(G77*D77, 0)</f>
        <v>0</v>
      </c>
      <c r="I77" s="12"/>
      <c r="J77" s="12">
        <f t="shared" ref="J77:J94" si="9">TRUNC(I77*D77, 0)</f>
        <v>0</v>
      </c>
      <c r="K77" s="12">
        <f t="shared" ref="K77:K94" si="10">TRUNC(E77+G77+I77, 0)</f>
        <v>0</v>
      </c>
      <c r="L77" s="12">
        <f t="shared" ref="L77:L94" si="11">TRUNC(F77+H77+J77, 0)</f>
        <v>0</v>
      </c>
      <c r="M77" s="9"/>
      <c r="N77" s="2" t="s">
        <v>145</v>
      </c>
      <c r="O77" s="2" t="s">
        <v>51</v>
      </c>
      <c r="P77" s="2" t="s">
        <v>51</v>
      </c>
      <c r="Q77" s="2" t="s">
        <v>141</v>
      </c>
      <c r="R77" s="2" t="s">
        <v>62</v>
      </c>
      <c r="S77" s="2" t="s">
        <v>62</v>
      </c>
      <c r="T77" s="2" t="s">
        <v>61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51</v>
      </c>
      <c r="AS77" s="2" t="s">
        <v>51</v>
      </c>
      <c r="AT77" s="3"/>
      <c r="AU77" s="2" t="s">
        <v>146</v>
      </c>
      <c r="AV77" s="3">
        <v>34</v>
      </c>
    </row>
    <row r="78" spans="1:48" ht="30" customHeight="1" x14ac:dyDescent="0.3">
      <c r="A78" s="9" t="s">
        <v>142</v>
      </c>
      <c r="B78" s="9" t="s">
        <v>147</v>
      </c>
      <c r="C78" s="9" t="s">
        <v>125</v>
      </c>
      <c r="D78" s="10">
        <v>24</v>
      </c>
      <c r="E78" s="12"/>
      <c r="F78" s="12">
        <f t="shared" si="7"/>
        <v>0</v>
      </c>
      <c r="G78" s="12"/>
      <c r="H78" s="12">
        <f t="shared" si="8"/>
        <v>0</v>
      </c>
      <c r="I78" s="12"/>
      <c r="J78" s="12">
        <f t="shared" si="9"/>
        <v>0</v>
      </c>
      <c r="K78" s="12">
        <f t="shared" si="10"/>
        <v>0</v>
      </c>
      <c r="L78" s="12">
        <f t="shared" si="11"/>
        <v>0</v>
      </c>
      <c r="M78" s="9"/>
      <c r="N78" s="2" t="s">
        <v>148</v>
      </c>
      <c r="O78" s="2" t="s">
        <v>51</v>
      </c>
      <c r="P78" s="2" t="s">
        <v>51</v>
      </c>
      <c r="Q78" s="2" t="s">
        <v>141</v>
      </c>
      <c r="R78" s="2" t="s">
        <v>62</v>
      </c>
      <c r="S78" s="2" t="s">
        <v>62</v>
      </c>
      <c r="T78" s="2" t="s">
        <v>61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51</v>
      </c>
      <c r="AS78" s="2" t="s">
        <v>51</v>
      </c>
      <c r="AT78" s="3"/>
      <c r="AU78" s="2" t="s">
        <v>149</v>
      </c>
      <c r="AV78" s="3">
        <v>35</v>
      </c>
    </row>
    <row r="79" spans="1:48" ht="30" customHeight="1" x14ac:dyDescent="0.3">
      <c r="A79" s="9" t="s">
        <v>142</v>
      </c>
      <c r="B79" s="9" t="s">
        <v>150</v>
      </c>
      <c r="C79" s="9" t="s">
        <v>125</v>
      </c>
      <c r="D79" s="10">
        <v>13</v>
      </c>
      <c r="E79" s="12"/>
      <c r="F79" s="12">
        <f t="shared" si="7"/>
        <v>0</v>
      </c>
      <c r="G79" s="12"/>
      <c r="H79" s="12">
        <f t="shared" si="8"/>
        <v>0</v>
      </c>
      <c r="I79" s="12"/>
      <c r="J79" s="12">
        <f t="shared" si="9"/>
        <v>0</v>
      </c>
      <c r="K79" s="12">
        <f t="shared" si="10"/>
        <v>0</v>
      </c>
      <c r="L79" s="12">
        <f t="shared" si="11"/>
        <v>0</v>
      </c>
      <c r="M79" s="9"/>
      <c r="N79" s="2" t="s">
        <v>151</v>
      </c>
      <c r="O79" s="2" t="s">
        <v>51</v>
      </c>
      <c r="P79" s="2" t="s">
        <v>51</v>
      </c>
      <c r="Q79" s="2" t="s">
        <v>141</v>
      </c>
      <c r="R79" s="2" t="s">
        <v>62</v>
      </c>
      <c r="S79" s="2" t="s">
        <v>62</v>
      </c>
      <c r="T79" s="2" t="s">
        <v>61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51</v>
      </c>
      <c r="AS79" s="2" t="s">
        <v>51</v>
      </c>
      <c r="AT79" s="3"/>
      <c r="AU79" s="2" t="s">
        <v>152</v>
      </c>
      <c r="AV79" s="3">
        <v>36</v>
      </c>
    </row>
    <row r="80" spans="1:48" ht="30" customHeight="1" x14ac:dyDescent="0.3">
      <c r="A80" s="9" t="s">
        <v>153</v>
      </c>
      <c r="B80" s="9" t="s">
        <v>154</v>
      </c>
      <c r="C80" s="9" t="s">
        <v>125</v>
      </c>
      <c r="D80" s="10">
        <v>36</v>
      </c>
      <c r="E80" s="12"/>
      <c r="F80" s="12">
        <f t="shared" si="7"/>
        <v>0</v>
      </c>
      <c r="G80" s="12"/>
      <c r="H80" s="12">
        <f t="shared" si="8"/>
        <v>0</v>
      </c>
      <c r="I80" s="12"/>
      <c r="J80" s="12">
        <f t="shared" si="9"/>
        <v>0</v>
      </c>
      <c r="K80" s="12">
        <f t="shared" si="10"/>
        <v>0</v>
      </c>
      <c r="L80" s="12">
        <f t="shared" si="11"/>
        <v>0</v>
      </c>
      <c r="M80" s="9"/>
      <c r="N80" s="2" t="s">
        <v>155</v>
      </c>
      <c r="O80" s="2" t="s">
        <v>51</v>
      </c>
      <c r="P80" s="2" t="s">
        <v>51</v>
      </c>
      <c r="Q80" s="2" t="s">
        <v>141</v>
      </c>
      <c r="R80" s="2" t="s">
        <v>62</v>
      </c>
      <c r="S80" s="2" t="s">
        <v>61</v>
      </c>
      <c r="T80" s="2" t="s">
        <v>62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51</v>
      </c>
      <c r="AS80" s="2" t="s">
        <v>51</v>
      </c>
      <c r="AT80" s="3"/>
      <c r="AU80" s="2" t="s">
        <v>156</v>
      </c>
      <c r="AV80" s="3">
        <v>190</v>
      </c>
    </row>
    <row r="81" spans="1:48" ht="30" customHeight="1" x14ac:dyDescent="0.3">
      <c r="A81" s="9" t="s">
        <v>157</v>
      </c>
      <c r="B81" s="9" t="s">
        <v>158</v>
      </c>
      <c r="C81" s="9" t="s">
        <v>125</v>
      </c>
      <c r="D81" s="10">
        <v>278</v>
      </c>
      <c r="E81" s="12"/>
      <c r="F81" s="12">
        <f t="shared" si="7"/>
        <v>0</v>
      </c>
      <c r="G81" s="12"/>
      <c r="H81" s="12">
        <f t="shared" si="8"/>
        <v>0</v>
      </c>
      <c r="I81" s="12"/>
      <c r="J81" s="12">
        <f t="shared" si="9"/>
        <v>0</v>
      </c>
      <c r="K81" s="12">
        <f t="shared" si="10"/>
        <v>0</v>
      </c>
      <c r="L81" s="12">
        <f t="shared" si="11"/>
        <v>0</v>
      </c>
      <c r="M81" s="9"/>
      <c r="N81" s="2" t="s">
        <v>159</v>
      </c>
      <c r="O81" s="2" t="s">
        <v>51</v>
      </c>
      <c r="P81" s="2" t="s">
        <v>51</v>
      </c>
      <c r="Q81" s="2" t="s">
        <v>141</v>
      </c>
      <c r="R81" s="2" t="s">
        <v>62</v>
      </c>
      <c r="S81" s="2" t="s">
        <v>61</v>
      </c>
      <c r="T81" s="2" t="s">
        <v>62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51</v>
      </c>
      <c r="AS81" s="2" t="s">
        <v>51</v>
      </c>
      <c r="AT81" s="3"/>
      <c r="AU81" s="2" t="s">
        <v>160</v>
      </c>
      <c r="AV81" s="3">
        <v>189</v>
      </c>
    </row>
    <row r="82" spans="1:48" ht="30" customHeight="1" x14ac:dyDescent="0.3">
      <c r="A82" s="9" t="s">
        <v>161</v>
      </c>
      <c r="B82" s="9" t="s">
        <v>162</v>
      </c>
      <c r="C82" s="9" t="s">
        <v>163</v>
      </c>
      <c r="D82" s="10">
        <v>4.8</v>
      </c>
      <c r="E82" s="12"/>
      <c r="F82" s="12">
        <f t="shared" si="7"/>
        <v>0</v>
      </c>
      <c r="G82" s="12"/>
      <c r="H82" s="12">
        <f t="shared" si="8"/>
        <v>0</v>
      </c>
      <c r="I82" s="12"/>
      <c r="J82" s="12">
        <f t="shared" si="9"/>
        <v>0</v>
      </c>
      <c r="K82" s="12">
        <f t="shared" si="10"/>
        <v>0</v>
      </c>
      <c r="L82" s="12">
        <f t="shared" si="11"/>
        <v>0</v>
      </c>
      <c r="M82" s="9"/>
      <c r="N82" s="2" t="s">
        <v>164</v>
      </c>
      <c r="O82" s="2" t="s">
        <v>51</v>
      </c>
      <c r="P82" s="2" t="s">
        <v>51</v>
      </c>
      <c r="Q82" s="2" t="s">
        <v>141</v>
      </c>
      <c r="R82" s="2" t="s">
        <v>62</v>
      </c>
      <c r="S82" s="2" t="s">
        <v>62</v>
      </c>
      <c r="T82" s="2" t="s">
        <v>61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51</v>
      </c>
      <c r="AS82" s="2" t="s">
        <v>51</v>
      </c>
      <c r="AT82" s="3"/>
      <c r="AU82" s="2" t="s">
        <v>165</v>
      </c>
      <c r="AV82" s="3">
        <v>28</v>
      </c>
    </row>
    <row r="83" spans="1:48" ht="30" customHeight="1" x14ac:dyDescent="0.3">
      <c r="A83" s="9" t="s">
        <v>161</v>
      </c>
      <c r="B83" s="9" t="s">
        <v>166</v>
      </c>
      <c r="C83" s="9" t="s">
        <v>163</v>
      </c>
      <c r="D83" s="10">
        <v>10.7</v>
      </c>
      <c r="E83" s="12"/>
      <c r="F83" s="12">
        <f t="shared" si="7"/>
        <v>0</v>
      </c>
      <c r="G83" s="12"/>
      <c r="H83" s="12">
        <f t="shared" si="8"/>
        <v>0</v>
      </c>
      <c r="I83" s="12"/>
      <c r="J83" s="12">
        <f t="shared" si="9"/>
        <v>0</v>
      </c>
      <c r="K83" s="12">
        <f t="shared" si="10"/>
        <v>0</v>
      </c>
      <c r="L83" s="12">
        <f t="shared" si="11"/>
        <v>0</v>
      </c>
      <c r="M83" s="9"/>
      <c r="N83" s="2" t="s">
        <v>167</v>
      </c>
      <c r="O83" s="2" t="s">
        <v>51</v>
      </c>
      <c r="P83" s="2" t="s">
        <v>51</v>
      </c>
      <c r="Q83" s="2" t="s">
        <v>141</v>
      </c>
      <c r="R83" s="2" t="s">
        <v>62</v>
      </c>
      <c r="S83" s="2" t="s">
        <v>62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51</v>
      </c>
      <c r="AS83" s="2" t="s">
        <v>51</v>
      </c>
      <c r="AT83" s="3"/>
      <c r="AU83" s="2" t="s">
        <v>168</v>
      </c>
      <c r="AV83" s="3">
        <v>29</v>
      </c>
    </row>
    <row r="84" spans="1:48" ht="30" customHeight="1" x14ac:dyDescent="0.3">
      <c r="A84" s="9" t="s">
        <v>161</v>
      </c>
      <c r="B84" s="9" t="s">
        <v>169</v>
      </c>
      <c r="C84" s="9" t="s">
        <v>163</v>
      </c>
      <c r="D84" s="10">
        <v>7.3</v>
      </c>
      <c r="E84" s="12"/>
      <c r="F84" s="12">
        <f t="shared" si="7"/>
        <v>0</v>
      </c>
      <c r="G84" s="12"/>
      <c r="H84" s="12">
        <f t="shared" si="8"/>
        <v>0</v>
      </c>
      <c r="I84" s="12"/>
      <c r="J84" s="12">
        <f t="shared" si="9"/>
        <v>0</v>
      </c>
      <c r="K84" s="12">
        <f t="shared" si="10"/>
        <v>0</v>
      </c>
      <c r="L84" s="12">
        <f t="shared" si="11"/>
        <v>0</v>
      </c>
      <c r="M84" s="9"/>
      <c r="N84" s="2" t="s">
        <v>170</v>
      </c>
      <c r="O84" s="2" t="s">
        <v>51</v>
      </c>
      <c r="P84" s="2" t="s">
        <v>51</v>
      </c>
      <c r="Q84" s="2" t="s">
        <v>141</v>
      </c>
      <c r="R84" s="2" t="s">
        <v>62</v>
      </c>
      <c r="S84" s="2" t="s">
        <v>62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51</v>
      </c>
      <c r="AS84" s="2" t="s">
        <v>51</v>
      </c>
      <c r="AT84" s="3"/>
      <c r="AU84" s="2" t="s">
        <v>171</v>
      </c>
      <c r="AV84" s="3">
        <v>30</v>
      </c>
    </row>
    <row r="85" spans="1:48" ht="30" customHeight="1" x14ac:dyDescent="0.3">
      <c r="A85" s="9" t="s">
        <v>161</v>
      </c>
      <c r="B85" s="9" t="s">
        <v>172</v>
      </c>
      <c r="C85" s="9" t="s">
        <v>163</v>
      </c>
      <c r="D85" s="10">
        <v>29.6</v>
      </c>
      <c r="E85" s="12"/>
      <c r="F85" s="12">
        <f t="shared" si="7"/>
        <v>0</v>
      </c>
      <c r="G85" s="12"/>
      <c r="H85" s="12">
        <f t="shared" si="8"/>
        <v>0</v>
      </c>
      <c r="I85" s="12"/>
      <c r="J85" s="12">
        <f t="shared" si="9"/>
        <v>0</v>
      </c>
      <c r="K85" s="12">
        <f t="shared" si="10"/>
        <v>0</v>
      </c>
      <c r="L85" s="12">
        <f t="shared" si="11"/>
        <v>0</v>
      </c>
      <c r="M85" s="9"/>
      <c r="N85" s="2" t="s">
        <v>173</v>
      </c>
      <c r="O85" s="2" t="s">
        <v>51</v>
      </c>
      <c r="P85" s="2" t="s">
        <v>51</v>
      </c>
      <c r="Q85" s="2" t="s">
        <v>141</v>
      </c>
      <c r="R85" s="2" t="s">
        <v>62</v>
      </c>
      <c r="S85" s="2" t="s">
        <v>62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51</v>
      </c>
      <c r="AS85" s="2" t="s">
        <v>51</v>
      </c>
      <c r="AT85" s="3"/>
      <c r="AU85" s="2" t="s">
        <v>174</v>
      </c>
      <c r="AV85" s="3">
        <v>31</v>
      </c>
    </row>
    <row r="86" spans="1:48" ht="30" customHeight="1" x14ac:dyDescent="0.3">
      <c r="A86" s="9" t="s">
        <v>161</v>
      </c>
      <c r="B86" s="9" t="s">
        <v>175</v>
      </c>
      <c r="C86" s="9" t="s">
        <v>163</v>
      </c>
      <c r="D86" s="10">
        <v>9.9</v>
      </c>
      <c r="E86" s="12"/>
      <c r="F86" s="12">
        <f t="shared" si="7"/>
        <v>0</v>
      </c>
      <c r="G86" s="12"/>
      <c r="H86" s="12">
        <f t="shared" si="8"/>
        <v>0</v>
      </c>
      <c r="I86" s="12"/>
      <c r="J86" s="12">
        <f t="shared" si="9"/>
        <v>0</v>
      </c>
      <c r="K86" s="12">
        <f t="shared" si="10"/>
        <v>0</v>
      </c>
      <c r="L86" s="12">
        <f t="shared" si="11"/>
        <v>0</v>
      </c>
      <c r="M86" s="9"/>
      <c r="N86" s="2" t="s">
        <v>176</v>
      </c>
      <c r="O86" s="2" t="s">
        <v>51</v>
      </c>
      <c r="P86" s="2" t="s">
        <v>51</v>
      </c>
      <c r="Q86" s="2" t="s">
        <v>141</v>
      </c>
      <c r="R86" s="2" t="s">
        <v>62</v>
      </c>
      <c r="S86" s="2" t="s">
        <v>62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51</v>
      </c>
      <c r="AS86" s="2" t="s">
        <v>51</v>
      </c>
      <c r="AT86" s="3"/>
      <c r="AU86" s="2" t="s">
        <v>177</v>
      </c>
      <c r="AV86" s="3">
        <v>32</v>
      </c>
    </row>
    <row r="87" spans="1:48" ht="30" customHeight="1" x14ac:dyDescent="0.3">
      <c r="A87" s="9" t="s">
        <v>161</v>
      </c>
      <c r="B87" s="9" t="s">
        <v>51</v>
      </c>
      <c r="C87" s="9" t="s">
        <v>163</v>
      </c>
      <c r="D87" s="10">
        <v>62.3</v>
      </c>
      <c r="E87" s="12"/>
      <c r="F87" s="12">
        <f t="shared" si="7"/>
        <v>0</v>
      </c>
      <c r="G87" s="12"/>
      <c r="H87" s="12">
        <f t="shared" si="8"/>
        <v>0</v>
      </c>
      <c r="I87" s="12"/>
      <c r="J87" s="12">
        <f t="shared" si="9"/>
        <v>0</v>
      </c>
      <c r="K87" s="12">
        <f t="shared" si="10"/>
        <v>0</v>
      </c>
      <c r="L87" s="12">
        <f t="shared" si="11"/>
        <v>0</v>
      </c>
      <c r="M87" s="9"/>
      <c r="N87" s="2" t="s">
        <v>178</v>
      </c>
      <c r="O87" s="2" t="s">
        <v>51</v>
      </c>
      <c r="P87" s="2" t="s">
        <v>51</v>
      </c>
      <c r="Q87" s="2" t="s">
        <v>141</v>
      </c>
      <c r="R87" s="2" t="s">
        <v>62</v>
      </c>
      <c r="S87" s="2" t="s">
        <v>62</v>
      </c>
      <c r="T87" s="2" t="s">
        <v>61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51</v>
      </c>
      <c r="AS87" s="2" t="s">
        <v>51</v>
      </c>
      <c r="AT87" s="3"/>
      <c r="AU87" s="2" t="s">
        <v>179</v>
      </c>
      <c r="AV87" s="3">
        <v>33</v>
      </c>
    </row>
    <row r="88" spans="1:48" ht="30" customHeight="1" x14ac:dyDescent="0.3">
      <c r="A88" s="9" t="s">
        <v>180</v>
      </c>
      <c r="B88" s="9" t="s">
        <v>181</v>
      </c>
      <c r="C88" s="9" t="s">
        <v>163</v>
      </c>
      <c r="D88" s="10">
        <v>60.5</v>
      </c>
      <c r="E88" s="12"/>
      <c r="F88" s="12">
        <f t="shared" si="7"/>
        <v>0</v>
      </c>
      <c r="G88" s="12"/>
      <c r="H88" s="12">
        <f t="shared" si="8"/>
        <v>0</v>
      </c>
      <c r="I88" s="12"/>
      <c r="J88" s="12">
        <f t="shared" si="9"/>
        <v>0</v>
      </c>
      <c r="K88" s="12">
        <f t="shared" si="10"/>
        <v>0</v>
      </c>
      <c r="L88" s="12">
        <f t="shared" si="11"/>
        <v>0</v>
      </c>
      <c r="M88" s="9"/>
      <c r="N88" s="2" t="s">
        <v>182</v>
      </c>
      <c r="O88" s="2" t="s">
        <v>51</v>
      </c>
      <c r="P88" s="2" t="s">
        <v>51</v>
      </c>
      <c r="Q88" s="2" t="s">
        <v>141</v>
      </c>
      <c r="R88" s="2" t="s">
        <v>61</v>
      </c>
      <c r="S88" s="2" t="s">
        <v>62</v>
      </c>
      <c r="T88" s="2" t="s">
        <v>62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51</v>
      </c>
      <c r="AS88" s="2" t="s">
        <v>51</v>
      </c>
      <c r="AT88" s="3"/>
      <c r="AU88" s="2" t="s">
        <v>183</v>
      </c>
      <c r="AV88" s="3">
        <v>357</v>
      </c>
    </row>
    <row r="89" spans="1:48" ht="30" customHeight="1" x14ac:dyDescent="0.3">
      <c r="A89" s="9" t="s">
        <v>184</v>
      </c>
      <c r="B89" s="9" t="s">
        <v>185</v>
      </c>
      <c r="C89" s="9" t="s">
        <v>94</v>
      </c>
      <c r="D89" s="10">
        <v>166</v>
      </c>
      <c r="E89" s="12"/>
      <c r="F89" s="12">
        <f t="shared" si="7"/>
        <v>0</v>
      </c>
      <c r="G89" s="12"/>
      <c r="H89" s="12">
        <f t="shared" si="8"/>
        <v>0</v>
      </c>
      <c r="I89" s="12"/>
      <c r="J89" s="12">
        <f t="shared" si="9"/>
        <v>0</v>
      </c>
      <c r="K89" s="12">
        <f t="shared" si="10"/>
        <v>0</v>
      </c>
      <c r="L89" s="12">
        <f t="shared" si="11"/>
        <v>0</v>
      </c>
      <c r="M89" s="9"/>
      <c r="N89" s="2" t="s">
        <v>186</v>
      </c>
      <c r="O89" s="2" t="s">
        <v>51</v>
      </c>
      <c r="P89" s="2" t="s">
        <v>51</v>
      </c>
      <c r="Q89" s="2" t="s">
        <v>141</v>
      </c>
      <c r="R89" s="2" t="s">
        <v>61</v>
      </c>
      <c r="S89" s="2" t="s">
        <v>62</v>
      </c>
      <c r="T89" s="2" t="s">
        <v>62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51</v>
      </c>
      <c r="AS89" s="2" t="s">
        <v>51</v>
      </c>
      <c r="AT89" s="3"/>
      <c r="AU89" s="2" t="s">
        <v>187</v>
      </c>
      <c r="AV89" s="3">
        <v>192</v>
      </c>
    </row>
    <row r="90" spans="1:48" ht="30" customHeight="1" x14ac:dyDescent="0.3">
      <c r="A90" s="9" t="s">
        <v>184</v>
      </c>
      <c r="B90" s="9" t="s">
        <v>188</v>
      </c>
      <c r="C90" s="9" t="s">
        <v>94</v>
      </c>
      <c r="D90" s="10">
        <v>8</v>
      </c>
      <c r="E90" s="12"/>
      <c r="F90" s="12">
        <f t="shared" si="7"/>
        <v>0</v>
      </c>
      <c r="G90" s="12"/>
      <c r="H90" s="12">
        <f t="shared" si="8"/>
        <v>0</v>
      </c>
      <c r="I90" s="12"/>
      <c r="J90" s="12">
        <f t="shared" si="9"/>
        <v>0</v>
      </c>
      <c r="K90" s="12">
        <f t="shared" si="10"/>
        <v>0</v>
      </c>
      <c r="L90" s="12">
        <f t="shared" si="11"/>
        <v>0</v>
      </c>
      <c r="M90" s="9"/>
      <c r="N90" s="2" t="s">
        <v>189</v>
      </c>
      <c r="O90" s="2" t="s">
        <v>51</v>
      </c>
      <c r="P90" s="2" t="s">
        <v>51</v>
      </c>
      <c r="Q90" s="2" t="s">
        <v>141</v>
      </c>
      <c r="R90" s="2" t="s">
        <v>61</v>
      </c>
      <c r="S90" s="2" t="s">
        <v>62</v>
      </c>
      <c r="T90" s="2" t="s">
        <v>62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51</v>
      </c>
      <c r="AS90" s="2" t="s">
        <v>51</v>
      </c>
      <c r="AT90" s="3"/>
      <c r="AU90" s="2" t="s">
        <v>190</v>
      </c>
      <c r="AV90" s="3">
        <v>191</v>
      </c>
    </row>
    <row r="91" spans="1:48" ht="30" customHeight="1" x14ac:dyDescent="0.3">
      <c r="A91" s="9" t="s">
        <v>191</v>
      </c>
      <c r="B91" s="9" t="s">
        <v>192</v>
      </c>
      <c r="C91" s="9" t="s">
        <v>94</v>
      </c>
      <c r="D91" s="10">
        <v>1057</v>
      </c>
      <c r="E91" s="12"/>
      <c r="F91" s="12">
        <f t="shared" si="7"/>
        <v>0</v>
      </c>
      <c r="G91" s="12"/>
      <c r="H91" s="12">
        <f t="shared" si="8"/>
        <v>0</v>
      </c>
      <c r="I91" s="12"/>
      <c r="J91" s="12">
        <f t="shared" si="9"/>
        <v>0</v>
      </c>
      <c r="K91" s="12">
        <f t="shared" si="10"/>
        <v>0</v>
      </c>
      <c r="L91" s="12">
        <f t="shared" si="11"/>
        <v>0</v>
      </c>
      <c r="M91" s="9"/>
      <c r="N91" s="2" t="s">
        <v>193</v>
      </c>
      <c r="O91" s="2" t="s">
        <v>51</v>
      </c>
      <c r="P91" s="2" t="s">
        <v>51</v>
      </c>
      <c r="Q91" s="2" t="s">
        <v>141</v>
      </c>
      <c r="R91" s="2" t="s">
        <v>61</v>
      </c>
      <c r="S91" s="2" t="s">
        <v>62</v>
      </c>
      <c r="T91" s="2" t="s">
        <v>62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51</v>
      </c>
      <c r="AS91" s="2" t="s">
        <v>51</v>
      </c>
      <c r="AT91" s="3"/>
      <c r="AU91" s="2" t="s">
        <v>194</v>
      </c>
      <c r="AV91" s="3">
        <v>355</v>
      </c>
    </row>
    <row r="92" spans="1:48" ht="30" customHeight="1" x14ac:dyDescent="0.3">
      <c r="A92" s="9" t="s">
        <v>195</v>
      </c>
      <c r="B92" s="9" t="s">
        <v>196</v>
      </c>
      <c r="C92" s="9" t="s">
        <v>69</v>
      </c>
      <c r="D92" s="10">
        <v>50</v>
      </c>
      <c r="E92" s="12"/>
      <c r="F92" s="12">
        <f t="shared" si="7"/>
        <v>0</v>
      </c>
      <c r="G92" s="12"/>
      <c r="H92" s="12">
        <f t="shared" si="8"/>
        <v>0</v>
      </c>
      <c r="I92" s="12"/>
      <c r="J92" s="12">
        <f t="shared" si="9"/>
        <v>0</v>
      </c>
      <c r="K92" s="12">
        <f t="shared" si="10"/>
        <v>0</v>
      </c>
      <c r="L92" s="12">
        <f t="shared" si="11"/>
        <v>0</v>
      </c>
      <c r="M92" s="9"/>
      <c r="N92" s="2" t="s">
        <v>197</v>
      </c>
      <c r="O92" s="2" t="s">
        <v>51</v>
      </c>
      <c r="P92" s="2" t="s">
        <v>51</v>
      </c>
      <c r="Q92" s="2" t="s">
        <v>141</v>
      </c>
      <c r="R92" s="2" t="s">
        <v>61</v>
      </c>
      <c r="S92" s="2" t="s">
        <v>62</v>
      </c>
      <c r="T92" s="2" t="s">
        <v>62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51</v>
      </c>
      <c r="AS92" s="2" t="s">
        <v>51</v>
      </c>
      <c r="AT92" s="3"/>
      <c r="AU92" s="2" t="s">
        <v>198</v>
      </c>
      <c r="AV92" s="3">
        <v>43</v>
      </c>
    </row>
    <row r="93" spans="1:48" ht="30" customHeight="1" x14ac:dyDescent="0.3">
      <c r="A93" s="9" t="s">
        <v>199</v>
      </c>
      <c r="B93" s="9" t="s">
        <v>200</v>
      </c>
      <c r="C93" s="9" t="s">
        <v>94</v>
      </c>
      <c r="D93" s="10">
        <v>1057</v>
      </c>
      <c r="E93" s="12"/>
      <c r="F93" s="12">
        <f t="shared" si="7"/>
        <v>0</v>
      </c>
      <c r="G93" s="12"/>
      <c r="H93" s="12">
        <f t="shared" si="8"/>
        <v>0</v>
      </c>
      <c r="I93" s="12"/>
      <c r="J93" s="12">
        <f t="shared" si="9"/>
        <v>0</v>
      </c>
      <c r="K93" s="12">
        <f t="shared" si="10"/>
        <v>0</v>
      </c>
      <c r="L93" s="12">
        <f t="shared" si="11"/>
        <v>0</v>
      </c>
      <c r="M93" s="9"/>
      <c r="N93" s="2" t="s">
        <v>201</v>
      </c>
      <c r="O93" s="2" t="s">
        <v>51</v>
      </c>
      <c r="P93" s="2" t="s">
        <v>51</v>
      </c>
      <c r="Q93" s="2" t="s">
        <v>141</v>
      </c>
      <c r="R93" s="2" t="s">
        <v>61</v>
      </c>
      <c r="S93" s="2" t="s">
        <v>62</v>
      </c>
      <c r="T93" s="2" t="s">
        <v>62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51</v>
      </c>
      <c r="AS93" s="2" t="s">
        <v>51</v>
      </c>
      <c r="AT93" s="3"/>
      <c r="AU93" s="2" t="s">
        <v>202</v>
      </c>
      <c r="AV93" s="3">
        <v>193</v>
      </c>
    </row>
    <row r="94" spans="1:48" ht="30" customHeight="1" x14ac:dyDescent="0.3">
      <c r="A94" s="9" t="s">
        <v>199</v>
      </c>
      <c r="B94" s="9" t="s">
        <v>203</v>
      </c>
      <c r="C94" s="9" t="s">
        <v>94</v>
      </c>
      <c r="D94" s="10">
        <v>166</v>
      </c>
      <c r="E94" s="12"/>
      <c r="F94" s="12">
        <f t="shared" si="7"/>
        <v>0</v>
      </c>
      <c r="G94" s="12"/>
      <c r="H94" s="12">
        <f t="shared" si="8"/>
        <v>0</v>
      </c>
      <c r="I94" s="12"/>
      <c r="J94" s="12">
        <f t="shared" si="9"/>
        <v>0</v>
      </c>
      <c r="K94" s="12">
        <f t="shared" si="10"/>
        <v>0</v>
      </c>
      <c r="L94" s="12">
        <f t="shared" si="11"/>
        <v>0</v>
      </c>
      <c r="M94" s="9"/>
      <c r="N94" s="2" t="s">
        <v>204</v>
      </c>
      <c r="O94" s="2" t="s">
        <v>51</v>
      </c>
      <c r="P94" s="2" t="s">
        <v>51</v>
      </c>
      <c r="Q94" s="2" t="s">
        <v>141</v>
      </c>
      <c r="R94" s="2" t="s">
        <v>61</v>
      </c>
      <c r="S94" s="2" t="s">
        <v>62</v>
      </c>
      <c r="T94" s="2" t="s">
        <v>62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51</v>
      </c>
      <c r="AS94" s="2" t="s">
        <v>51</v>
      </c>
      <c r="AT94" s="3"/>
      <c r="AU94" s="2" t="s">
        <v>205</v>
      </c>
      <c r="AV94" s="3">
        <v>194</v>
      </c>
    </row>
    <row r="95" spans="1:48" ht="30" customHeight="1" x14ac:dyDescent="0.3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</row>
    <row r="96" spans="1:48" ht="30" customHeight="1" x14ac:dyDescent="0.3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</row>
    <row r="97" spans="1:48" ht="30" customHeight="1" x14ac:dyDescent="0.3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</row>
    <row r="98" spans="1:48" ht="30" customHeight="1" x14ac:dyDescent="0.3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</row>
    <row r="99" spans="1:48" ht="30" customHeight="1" x14ac:dyDescent="0.3">
      <c r="A99" s="9" t="s">
        <v>72</v>
      </c>
      <c r="B99" s="10"/>
      <c r="C99" s="10"/>
      <c r="D99" s="10"/>
      <c r="E99" s="10"/>
      <c r="F99" s="12">
        <f>SUM(F77:F98)</f>
        <v>0</v>
      </c>
      <c r="G99" s="10"/>
      <c r="H99" s="12">
        <f>SUM(H77:H98)</f>
        <v>0</v>
      </c>
      <c r="I99" s="10"/>
      <c r="J99" s="12">
        <f>SUM(J77:J98)</f>
        <v>0</v>
      </c>
      <c r="K99" s="10"/>
      <c r="L99" s="12">
        <f>SUM(L77:L98)</f>
        <v>0</v>
      </c>
      <c r="M99" s="10"/>
      <c r="N99" t="s">
        <v>73</v>
      </c>
    </row>
    <row r="100" spans="1:48" ht="30" customHeight="1" x14ac:dyDescent="0.3">
      <c r="A100" s="9" t="s">
        <v>206</v>
      </c>
      <c r="B100" s="9" t="s">
        <v>51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3"/>
      <c r="O100" s="3"/>
      <c r="P100" s="3"/>
      <c r="Q100" s="2" t="s">
        <v>207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 x14ac:dyDescent="0.3">
      <c r="A101" s="9" t="s">
        <v>208</v>
      </c>
      <c r="B101" s="9" t="s">
        <v>209</v>
      </c>
      <c r="C101" s="9" t="s">
        <v>163</v>
      </c>
      <c r="D101" s="10">
        <v>28.17</v>
      </c>
      <c r="E101" s="12"/>
      <c r="F101" s="12">
        <f t="shared" ref="F101:F129" si="12">TRUNC(E101*D101, 0)</f>
        <v>0</v>
      </c>
      <c r="G101" s="12"/>
      <c r="H101" s="12">
        <f t="shared" ref="H101:H129" si="13">TRUNC(G101*D101, 0)</f>
        <v>0</v>
      </c>
      <c r="I101" s="12"/>
      <c r="J101" s="12">
        <f t="shared" ref="J101:J129" si="14">TRUNC(I101*D101, 0)</f>
        <v>0</v>
      </c>
      <c r="K101" s="12">
        <f t="shared" ref="K101:K129" si="15">TRUNC(E101+G101+I101, 0)</f>
        <v>0</v>
      </c>
      <c r="L101" s="12">
        <f t="shared" ref="L101:L129" si="16">TRUNC(F101+H101+J101, 0)</f>
        <v>0</v>
      </c>
      <c r="M101" s="9"/>
      <c r="N101" s="2" t="s">
        <v>210</v>
      </c>
      <c r="O101" s="2" t="s">
        <v>51</v>
      </c>
      <c r="P101" s="2" t="s">
        <v>51</v>
      </c>
      <c r="Q101" s="2" t="s">
        <v>207</v>
      </c>
      <c r="R101" s="2" t="s">
        <v>62</v>
      </c>
      <c r="S101" s="2" t="s">
        <v>62</v>
      </c>
      <c r="T101" s="2" t="s">
        <v>61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51</v>
      </c>
      <c r="AS101" s="2" t="s">
        <v>51</v>
      </c>
      <c r="AT101" s="3"/>
      <c r="AU101" s="2" t="s">
        <v>211</v>
      </c>
      <c r="AV101" s="3">
        <v>46</v>
      </c>
    </row>
    <row r="102" spans="1:48" ht="30" customHeight="1" x14ac:dyDescent="0.3">
      <c r="A102" s="9" t="s">
        <v>208</v>
      </c>
      <c r="B102" s="9" t="s">
        <v>212</v>
      </c>
      <c r="C102" s="9" t="s">
        <v>163</v>
      </c>
      <c r="D102" s="10">
        <v>8.91</v>
      </c>
      <c r="E102" s="12"/>
      <c r="F102" s="12">
        <f t="shared" si="12"/>
        <v>0</v>
      </c>
      <c r="G102" s="12"/>
      <c r="H102" s="12">
        <f t="shared" si="13"/>
        <v>0</v>
      </c>
      <c r="I102" s="12"/>
      <c r="J102" s="12">
        <f t="shared" si="14"/>
        <v>0</v>
      </c>
      <c r="K102" s="12">
        <f t="shared" si="15"/>
        <v>0</v>
      </c>
      <c r="L102" s="12">
        <f t="shared" si="16"/>
        <v>0</v>
      </c>
      <c r="M102" s="9"/>
      <c r="N102" s="2" t="s">
        <v>213</v>
      </c>
      <c r="O102" s="2" t="s">
        <v>51</v>
      </c>
      <c r="P102" s="2" t="s">
        <v>51</v>
      </c>
      <c r="Q102" s="2" t="s">
        <v>207</v>
      </c>
      <c r="R102" s="2" t="s">
        <v>62</v>
      </c>
      <c r="S102" s="2" t="s">
        <v>62</v>
      </c>
      <c r="T102" s="2" t="s">
        <v>61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51</v>
      </c>
      <c r="AS102" s="2" t="s">
        <v>51</v>
      </c>
      <c r="AT102" s="3"/>
      <c r="AU102" s="2" t="s">
        <v>214</v>
      </c>
      <c r="AV102" s="3">
        <v>47</v>
      </c>
    </row>
    <row r="103" spans="1:48" ht="30" customHeight="1" x14ac:dyDescent="0.3">
      <c r="A103" s="9" t="s">
        <v>208</v>
      </c>
      <c r="B103" s="9" t="s">
        <v>215</v>
      </c>
      <c r="C103" s="9" t="s">
        <v>163</v>
      </c>
      <c r="D103" s="10">
        <v>19.350000000000001</v>
      </c>
      <c r="E103" s="12"/>
      <c r="F103" s="12">
        <f t="shared" si="12"/>
        <v>0</v>
      </c>
      <c r="G103" s="12"/>
      <c r="H103" s="12">
        <f t="shared" si="13"/>
        <v>0</v>
      </c>
      <c r="I103" s="12"/>
      <c r="J103" s="12">
        <f t="shared" si="14"/>
        <v>0</v>
      </c>
      <c r="K103" s="12">
        <f t="shared" si="15"/>
        <v>0</v>
      </c>
      <c r="L103" s="12">
        <f t="shared" si="16"/>
        <v>0</v>
      </c>
      <c r="M103" s="9"/>
      <c r="N103" s="2" t="s">
        <v>216</v>
      </c>
      <c r="O103" s="2" t="s">
        <v>51</v>
      </c>
      <c r="P103" s="2" t="s">
        <v>51</v>
      </c>
      <c r="Q103" s="2" t="s">
        <v>207</v>
      </c>
      <c r="R103" s="2" t="s">
        <v>62</v>
      </c>
      <c r="S103" s="2" t="s">
        <v>62</v>
      </c>
      <c r="T103" s="2" t="s">
        <v>61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51</v>
      </c>
      <c r="AS103" s="2" t="s">
        <v>51</v>
      </c>
      <c r="AT103" s="3"/>
      <c r="AU103" s="2" t="s">
        <v>217</v>
      </c>
      <c r="AV103" s="3">
        <v>48</v>
      </c>
    </row>
    <row r="104" spans="1:48" ht="30" customHeight="1" x14ac:dyDescent="0.3">
      <c r="A104" s="9" t="s">
        <v>218</v>
      </c>
      <c r="B104" s="9" t="s">
        <v>219</v>
      </c>
      <c r="C104" s="9" t="s">
        <v>163</v>
      </c>
      <c r="D104" s="10">
        <v>9.6300000000000008</v>
      </c>
      <c r="E104" s="12"/>
      <c r="F104" s="12">
        <f t="shared" si="12"/>
        <v>0</v>
      </c>
      <c r="G104" s="12"/>
      <c r="H104" s="12">
        <f t="shared" si="13"/>
        <v>0</v>
      </c>
      <c r="I104" s="12"/>
      <c r="J104" s="12">
        <f t="shared" si="14"/>
        <v>0</v>
      </c>
      <c r="K104" s="12">
        <f t="shared" si="15"/>
        <v>0</v>
      </c>
      <c r="L104" s="12">
        <f t="shared" si="16"/>
        <v>0</v>
      </c>
      <c r="M104" s="9"/>
      <c r="N104" s="2" t="s">
        <v>220</v>
      </c>
      <c r="O104" s="2" t="s">
        <v>51</v>
      </c>
      <c r="P104" s="2" t="s">
        <v>51</v>
      </c>
      <c r="Q104" s="2" t="s">
        <v>207</v>
      </c>
      <c r="R104" s="2" t="s">
        <v>62</v>
      </c>
      <c r="S104" s="2" t="s">
        <v>62</v>
      </c>
      <c r="T104" s="2" t="s">
        <v>61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51</v>
      </c>
      <c r="AS104" s="2" t="s">
        <v>51</v>
      </c>
      <c r="AT104" s="3"/>
      <c r="AU104" s="2" t="s">
        <v>221</v>
      </c>
      <c r="AV104" s="3">
        <v>49</v>
      </c>
    </row>
    <row r="105" spans="1:48" ht="30" customHeight="1" x14ac:dyDescent="0.3">
      <c r="A105" s="9" t="s">
        <v>222</v>
      </c>
      <c r="B105" s="9" t="s">
        <v>223</v>
      </c>
      <c r="C105" s="9" t="s">
        <v>163</v>
      </c>
      <c r="D105" s="10">
        <v>8.3000000000000004E-2</v>
      </c>
      <c r="E105" s="12"/>
      <c r="F105" s="12">
        <f t="shared" si="12"/>
        <v>0</v>
      </c>
      <c r="G105" s="12"/>
      <c r="H105" s="12">
        <f t="shared" si="13"/>
        <v>0</v>
      </c>
      <c r="I105" s="12"/>
      <c r="J105" s="12">
        <f t="shared" si="14"/>
        <v>0</v>
      </c>
      <c r="K105" s="12">
        <f t="shared" si="15"/>
        <v>0</v>
      </c>
      <c r="L105" s="12">
        <f t="shared" si="16"/>
        <v>0</v>
      </c>
      <c r="M105" s="9"/>
      <c r="N105" s="2" t="s">
        <v>224</v>
      </c>
      <c r="O105" s="2" t="s">
        <v>51</v>
      </c>
      <c r="P105" s="2" t="s">
        <v>51</v>
      </c>
      <c r="Q105" s="2" t="s">
        <v>207</v>
      </c>
      <c r="R105" s="2" t="s">
        <v>62</v>
      </c>
      <c r="S105" s="2" t="s">
        <v>62</v>
      </c>
      <c r="T105" s="2" t="s">
        <v>61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51</v>
      </c>
      <c r="AS105" s="2" t="s">
        <v>51</v>
      </c>
      <c r="AT105" s="3"/>
      <c r="AU105" s="2" t="s">
        <v>225</v>
      </c>
      <c r="AV105" s="3">
        <v>45</v>
      </c>
    </row>
    <row r="106" spans="1:48" ht="30" customHeight="1" x14ac:dyDescent="0.3">
      <c r="A106" s="9" t="s">
        <v>226</v>
      </c>
      <c r="B106" s="9" t="s">
        <v>227</v>
      </c>
      <c r="C106" s="9" t="s">
        <v>163</v>
      </c>
      <c r="D106" s="10">
        <v>8.11</v>
      </c>
      <c r="E106" s="12"/>
      <c r="F106" s="12">
        <f t="shared" si="12"/>
        <v>0</v>
      </c>
      <c r="G106" s="12"/>
      <c r="H106" s="12">
        <f t="shared" si="13"/>
        <v>0</v>
      </c>
      <c r="I106" s="12"/>
      <c r="J106" s="12">
        <f t="shared" si="14"/>
        <v>0</v>
      </c>
      <c r="K106" s="12">
        <f t="shared" si="15"/>
        <v>0</v>
      </c>
      <c r="L106" s="12">
        <f t="shared" si="16"/>
        <v>0</v>
      </c>
      <c r="M106" s="9"/>
      <c r="N106" s="2" t="s">
        <v>228</v>
      </c>
      <c r="O106" s="2" t="s">
        <v>51</v>
      </c>
      <c r="P106" s="2" t="s">
        <v>51</v>
      </c>
      <c r="Q106" s="2" t="s">
        <v>207</v>
      </c>
      <c r="R106" s="2" t="s">
        <v>62</v>
      </c>
      <c r="S106" s="2" t="s">
        <v>62</v>
      </c>
      <c r="T106" s="2" t="s">
        <v>61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51</v>
      </c>
      <c r="AS106" s="2" t="s">
        <v>51</v>
      </c>
      <c r="AT106" s="3"/>
      <c r="AU106" s="2" t="s">
        <v>229</v>
      </c>
      <c r="AV106" s="3">
        <v>61</v>
      </c>
    </row>
    <row r="107" spans="1:48" ht="30" customHeight="1" x14ac:dyDescent="0.3">
      <c r="A107" s="9" t="s">
        <v>230</v>
      </c>
      <c r="B107" s="9" t="s">
        <v>231</v>
      </c>
      <c r="C107" s="9" t="s">
        <v>163</v>
      </c>
      <c r="D107" s="10">
        <v>0.11</v>
      </c>
      <c r="E107" s="12"/>
      <c r="F107" s="12">
        <f t="shared" si="12"/>
        <v>0</v>
      </c>
      <c r="G107" s="12"/>
      <c r="H107" s="12">
        <f t="shared" si="13"/>
        <v>0</v>
      </c>
      <c r="I107" s="12"/>
      <c r="J107" s="12">
        <f t="shared" si="14"/>
        <v>0</v>
      </c>
      <c r="K107" s="12">
        <f t="shared" si="15"/>
        <v>0</v>
      </c>
      <c r="L107" s="12">
        <f t="shared" si="16"/>
        <v>0</v>
      </c>
      <c r="M107" s="9"/>
      <c r="N107" s="2" t="s">
        <v>232</v>
      </c>
      <c r="O107" s="2" t="s">
        <v>51</v>
      </c>
      <c r="P107" s="2" t="s">
        <v>51</v>
      </c>
      <c r="Q107" s="2" t="s">
        <v>207</v>
      </c>
      <c r="R107" s="2" t="s">
        <v>62</v>
      </c>
      <c r="S107" s="2" t="s">
        <v>62</v>
      </c>
      <c r="T107" s="2" t="s">
        <v>61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51</v>
      </c>
      <c r="AS107" s="2" t="s">
        <v>51</v>
      </c>
      <c r="AT107" s="3"/>
      <c r="AU107" s="2" t="s">
        <v>233</v>
      </c>
      <c r="AV107" s="3">
        <v>50</v>
      </c>
    </row>
    <row r="108" spans="1:48" ht="30" customHeight="1" x14ac:dyDescent="0.3">
      <c r="A108" s="9" t="s">
        <v>230</v>
      </c>
      <c r="B108" s="9" t="s">
        <v>234</v>
      </c>
      <c r="C108" s="9" t="s">
        <v>163</v>
      </c>
      <c r="D108" s="10">
        <v>7.0000000000000007E-2</v>
      </c>
      <c r="E108" s="12"/>
      <c r="F108" s="12">
        <f t="shared" si="12"/>
        <v>0</v>
      </c>
      <c r="G108" s="12"/>
      <c r="H108" s="12">
        <f t="shared" si="13"/>
        <v>0</v>
      </c>
      <c r="I108" s="12"/>
      <c r="J108" s="12">
        <f t="shared" si="14"/>
        <v>0</v>
      </c>
      <c r="K108" s="12">
        <f t="shared" si="15"/>
        <v>0</v>
      </c>
      <c r="L108" s="12">
        <f t="shared" si="16"/>
        <v>0</v>
      </c>
      <c r="M108" s="9"/>
      <c r="N108" s="2" t="s">
        <v>235</v>
      </c>
      <c r="O108" s="2" t="s">
        <v>51</v>
      </c>
      <c r="P108" s="2" t="s">
        <v>51</v>
      </c>
      <c r="Q108" s="2" t="s">
        <v>207</v>
      </c>
      <c r="R108" s="2" t="s">
        <v>62</v>
      </c>
      <c r="S108" s="2" t="s">
        <v>62</v>
      </c>
      <c r="T108" s="2" t="s">
        <v>61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51</v>
      </c>
      <c r="AS108" s="2" t="s">
        <v>51</v>
      </c>
      <c r="AT108" s="3"/>
      <c r="AU108" s="2" t="s">
        <v>236</v>
      </c>
      <c r="AV108" s="3">
        <v>51</v>
      </c>
    </row>
    <row r="109" spans="1:48" ht="30" customHeight="1" x14ac:dyDescent="0.3">
      <c r="A109" s="9" t="s">
        <v>230</v>
      </c>
      <c r="B109" s="9" t="s">
        <v>237</v>
      </c>
      <c r="C109" s="9" t="s">
        <v>163</v>
      </c>
      <c r="D109" s="10">
        <v>0.08</v>
      </c>
      <c r="E109" s="12"/>
      <c r="F109" s="12">
        <f t="shared" si="12"/>
        <v>0</v>
      </c>
      <c r="G109" s="12"/>
      <c r="H109" s="12">
        <f t="shared" si="13"/>
        <v>0</v>
      </c>
      <c r="I109" s="12"/>
      <c r="J109" s="12">
        <f t="shared" si="14"/>
        <v>0</v>
      </c>
      <c r="K109" s="12">
        <f t="shared" si="15"/>
        <v>0</v>
      </c>
      <c r="L109" s="12">
        <f t="shared" si="16"/>
        <v>0</v>
      </c>
      <c r="M109" s="9"/>
      <c r="N109" s="2" t="s">
        <v>238</v>
      </c>
      <c r="O109" s="2" t="s">
        <v>51</v>
      </c>
      <c r="P109" s="2" t="s">
        <v>51</v>
      </c>
      <c r="Q109" s="2" t="s">
        <v>207</v>
      </c>
      <c r="R109" s="2" t="s">
        <v>62</v>
      </c>
      <c r="S109" s="2" t="s">
        <v>62</v>
      </c>
      <c r="T109" s="2" t="s">
        <v>61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51</v>
      </c>
      <c r="AS109" s="2" t="s">
        <v>51</v>
      </c>
      <c r="AT109" s="3"/>
      <c r="AU109" s="2" t="s">
        <v>239</v>
      </c>
      <c r="AV109" s="3">
        <v>52</v>
      </c>
    </row>
    <row r="110" spans="1:48" ht="30" customHeight="1" x14ac:dyDescent="0.3">
      <c r="A110" s="9" t="s">
        <v>230</v>
      </c>
      <c r="B110" s="9" t="s">
        <v>240</v>
      </c>
      <c r="C110" s="9" t="s">
        <v>163</v>
      </c>
      <c r="D110" s="10">
        <v>0.99</v>
      </c>
      <c r="E110" s="12"/>
      <c r="F110" s="12">
        <f t="shared" si="12"/>
        <v>0</v>
      </c>
      <c r="G110" s="12"/>
      <c r="H110" s="12">
        <f t="shared" si="13"/>
        <v>0</v>
      </c>
      <c r="I110" s="12"/>
      <c r="J110" s="12">
        <f t="shared" si="14"/>
        <v>0</v>
      </c>
      <c r="K110" s="12">
        <f t="shared" si="15"/>
        <v>0</v>
      </c>
      <c r="L110" s="12">
        <f t="shared" si="16"/>
        <v>0</v>
      </c>
      <c r="M110" s="9"/>
      <c r="N110" s="2" t="s">
        <v>241</v>
      </c>
      <c r="O110" s="2" t="s">
        <v>51</v>
      </c>
      <c r="P110" s="2" t="s">
        <v>51</v>
      </c>
      <c r="Q110" s="2" t="s">
        <v>207</v>
      </c>
      <c r="R110" s="2" t="s">
        <v>62</v>
      </c>
      <c r="S110" s="2" t="s">
        <v>62</v>
      </c>
      <c r="T110" s="2" t="s">
        <v>61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51</v>
      </c>
      <c r="AS110" s="2" t="s">
        <v>51</v>
      </c>
      <c r="AT110" s="3"/>
      <c r="AU110" s="2" t="s">
        <v>242</v>
      </c>
      <c r="AV110" s="3">
        <v>53</v>
      </c>
    </row>
    <row r="111" spans="1:48" ht="30" customHeight="1" x14ac:dyDescent="0.3">
      <c r="A111" s="9" t="s">
        <v>230</v>
      </c>
      <c r="B111" s="9" t="s">
        <v>243</v>
      </c>
      <c r="C111" s="9" t="s">
        <v>163</v>
      </c>
      <c r="D111" s="10">
        <v>5.73</v>
      </c>
      <c r="E111" s="12"/>
      <c r="F111" s="12">
        <f t="shared" si="12"/>
        <v>0</v>
      </c>
      <c r="G111" s="12"/>
      <c r="H111" s="12">
        <f t="shared" si="13"/>
        <v>0</v>
      </c>
      <c r="I111" s="12"/>
      <c r="J111" s="12">
        <f t="shared" si="14"/>
        <v>0</v>
      </c>
      <c r="K111" s="12">
        <f t="shared" si="15"/>
        <v>0</v>
      </c>
      <c r="L111" s="12">
        <f t="shared" si="16"/>
        <v>0</v>
      </c>
      <c r="M111" s="9"/>
      <c r="N111" s="2" t="s">
        <v>244</v>
      </c>
      <c r="O111" s="2" t="s">
        <v>51</v>
      </c>
      <c r="P111" s="2" t="s">
        <v>51</v>
      </c>
      <c r="Q111" s="2" t="s">
        <v>207</v>
      </c>
      <c r="R111" s="2" t="s">
        <v>62</v>
      </c>
      <c r="S111" s="2" t="s">
        <v>62</v>
      </c>
      <c r="T111" s="2" t="s">
        <v>61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51</v>
      </c>
      <c r="AS111" s="2" t="s">
        <v>51</v>
      </c>
      <c r="AT111" s="3"/>
      <c r="AU111" s="2" t="s">
        <v>245</v>
      </c>
      <c r="AV111" s="3">
        <v>54</v>
      </c>
    </row>
    <row r="112" spans="1:48" ht="30" customHeight="1" x14ac:dyDescent="0.3">
      <c r="A112" s="9" t="s">
        <v>230</v>
      </c>
      <c r="B112" s="9" t="s">
        <v>246</v>
      </c>
      <c r="C112" s="9" t="s">
        <v>163</v>
      </c>
      <c r="D112" s="10">
        <v>0.41</v>
      </c>
      <c r="E112" s="12"/>
      <c r="F112" s="12">
        <f t="shared" si="12"/>
        <v>0</v>
      </c>
      <c r="G112" s="12"/>
      <c r="H112" s="12">
        <f t="shared" si="13"/>
        <v>0</v>
      </c>
      <c r="I112" s="12"/>
      <c r="J112" s="12">
        <f t="shared" si="14"/>
        <v>0</v>
      </c>
      <c r="K112" s="12">
        <f t="shared" si="15"/>
        <v>0</v>
      </c>
      <c r="L112" s="12">
        <f t="shared" si="16"/>
        <v>0</v>
      </c>
      <c r="M112" s="9"/>
      <c r="N112" s="2" t="s">
        <v>247</v>
      </c>
      <c r="O112" s="2" t="s">
        <v>51</v>
      </c>
      <c r="P112" s="2" t="s">
        <v>51</v>
      </c>
      <c r="Q112" s="2" t="s">
        <v>207</v>
      </c>
      <c r="R112" s="2" t="s">
        <v>62</v>
      </c>
      <c r="S112" s="2" t="s">
        <v>62</v>
      </c>
      <c r="T112" s="2" t="s">
        <v>61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51</v>
      </c>
      <c r="AS112" s="2" t="s">
        <v>51</v>
      </c>
      <c r="AT112" s="3"/>
      <c r="AU112" s="2" t="s">
        <v>248</v>
      </c>
      <c r="AV112" s="3">
        <v>55</v>
      </c>
    </row>
    <row r="113" spans="1:48" ht="30" customHeight="1" x14ac:dyDescent="0.3">
      <c r="A113" s="9" t="s">
        <v>249</v>
      </c>
      <c r="B113" s="9" t="s">
        <v>250</v>
      </c>
      <c r="C113" s="9" t="s">
        <v>251</v>
      </c>
      <c r="D113" s="10">
        <v>34</v>
      </c>
      <c r="E113" s="12"/>
      <c r="F113" s="12">
        <f t="shared" si="12"/>
        <v>0</v>
      </c>
      <c r="G113" s="12"/>
      <c r="H113" s="12">
        <f t="shared" si="13"/>
        <v>0</v>
      </c>
      <c r="I113" s="12"/>
      <c r="J113" s="12">
        <f t="shared" si="14"/>
        <v>0</v>
      </c>
      <c r="K113" s="12">
        <f t="shared" si="15"/>
        <v>0</v>
      </c>
      <c r="L113" s="12">
        <f t="shared" si="16"/>
        <v>0</v>
      </c>
      <c r="M113" s="9"/>
      <c r="N113" s="2" t="s">
        <v>252</v>
      </c>
      <c r="O113" s="2" t="s">
        <v>51</v>
      </c>
      <c r="P113" s="2" t="s">
        <v>51</v>
      </c>
      <c r="Q113" s="2" t="s">
        <v>207</v>
      </c>
      <c r="R113" s="2" t="s">
        <v>62</v>
      </c>
      <c r="S113" s="2" t="s">
        <v>62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51</v>
      </c>
      <c r="AS113" s="2" t="s">
        <v>51</v>
      </c>
      <c r="AT113" s="3"/>
      <c r="AU113" s="2" t="s">
        <v>253</v>
      </c>
      <c r="AV113" s="3">
        <v>56</v>
      </c>
    </row>
    <row r="114" spans="1:48" ht="30" customHeight="1" x14ac:dyDescent="0.3">
      <c r="A114" s="9" t="s">
        <v>249</v>
      </c>
      <c r="B114" s="9" t="s">
        <v>254</v>
      </c>
      <c r="C114" s="9" t="s">
        <v>251</v>
      </c>
      <c r="D114" s="10">
        <v>51</v>
      </c>
      <c r="E114" s="12"/>
      <c r="F114" s="12">
        <f t="shared" si="12"/>
        <v>0</v>
      </c>
      <c r="G114" s="12"/>
      <c r="H114" s="12">
        <f t="shared" si="13"/>
        <v>0</v>
      </c>
      <c r="I114" s="12"/>
      <c r="J114" s="12">
        <f t="shared" si="14"/>
        <v>0</v>
      </c>
      <c r="K114" s="12">
        <f t="shared" si="15"/>
        <v>0</v>
      </c>
      <c r="L114" s="12">
        <f t="shared" si="16"/>
        <v>0</v>
      </c>
      <c r="M114" s="9"/>
      <c r="N114" s="2" t="s">
        <v>255</v>
      </c>
      <c r="O114" s="2" t="s">
        <v>51</v>
      </c>
      <c r="P114" s="2" t="s">
        <v>51</v>
      </c>
      <c r="Q114" s="2" t="s">
        <v>207</v>
      </c>
      <c r="R114" s="2" t="s">
        <v>62</v>
      </c>
      <c r="S114" s="2" t="s">
        <v>62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51</v>
      </c>
      <c r="AS114" s="2" t="s">
        <v>51</v>
      </c>
      <c r="AT114" s="3"/>
      <c r="AU114" s="2" t="s">
        <v>256</v>
      </c>
      <c r="AV114" s="3">
        <v>57</v>
      </c>
    </row>
    <row r="115" spans="1:48" ht="30" customHeight="1" x14ac:dyDescent="0.3">
      <c r="A115" s="9" t="s">
        <v>257</v>
      </c>
      <c r="B115" s="9" t="s">
        <v>258</v>
      </c>
      <c r="C115" s="9" t="s">
        <v>259</v>
      </c>
      <c r="D115" s="10">
        <v>1541</v>
      </c>
      <c r="E115" s="12"/>
      <c r="F115" s="12">
        <f t="shared" si="12"/>
        <v>0</v>
      </c>
      <c r="G115" s="12"/>
      <c r="H115" s="12">
        <f t="shared" si="13"/>
        <v>0</v>
      </c>
      <c r="I115" s="12"/>
      <c r="J115" s="12">
        <f t="shared" si="14"/>
        <v>0</v>
      </c>
      <c r="K115" s="12">
        <f t="shared" si="15"/>
        <v>0</v>
      </c>
      <c r="L115" s="12">
        <f t="shared" si="16"/>
        <v>0</v>
      </c>
      <c r="M115" s="9"/>
      <c r="N115" s="2" t="s">
        <v>260</v>
      </c>
      <c r="O115" s="2" t="s">
        <v>51</v>
      </c>
      <c r="P115" s="2" t="s">
        <v>51</v>
      </c>
      <c r="Q115" s="2" t="s">
        <v>207</v>
      </c>
      <c r="R115" s="2" t="s">
        <v>62</v>
      </c>
      <c r="S115" s="2" t="s">
        <v>62</v>
      </c>
      <c r="T115" s="2" t="s">
        <v>61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51</v>
      </c>
      <c r="AS115" s="2" t="s">
        <v>51</v>
      </c>
      <c r="AT115" s="3"/>
      <c r="AU115" s="2" t="s">
        <v>261</v>
      </c>
      <c r="AV115" s="3">
        <v>58</v>
      </c>
    </row>
    <row r="116" spans="1:48" ht="30" customHeight="1" x14ac:dyDescent="0.3">
      <c r="A116" s="9" t="s">
        <v>257</v>
      </c>
      <c r="B116" s="9" t="s">
        <v>262</v>
      </c>
      <c r="C116" s="9" t="s">
        <v>259</v>
      </c>
      <c r="D116" s="10">
        <v>3807</v>
      </c>
      <c r="E116" s="12"/>
      <c r="F116" s="12">
        <f t="shared" si="12"/>
        <v>0</v>
      </c>
      <c r="G116" s="12"/>
      <c r="H116" s="12">
        <f t="shared" si="13"/>
        <v>0</v>
      </c>
      <c r="I116" s="12"/>
      <c r="J116" s="12">
        <f t="shared" si="14"/>
        <v>0</v>
      </c>
      <c r="K116" s="12">
        <f t="shared" si="15"/>
        <v>0</v>
      </c>
      <c r="L116" s="12">
        <f t="shared" si="16"/>
        <v>0</v>
      </c>
      <c r="M116" s="9"/>
      <c r="N116" s="2" t="s">
        <v>263</v>
      </c>
      <c r="O116" s="2" t="s">
        <v>51</v>
      </c>
      <c r="P116" s="2" t="s">
        <v>51</v>
      </c>
      <c r="Q116" s="2" t="s">
        <v>207</v>
      </c>
      <c r="R116" s="2" t="s">
        <v>62</v>
      </c>
      <c r="S116" s="2" t="s">
        <v>62</v>
      </c>
      <c r="T116" s="2" t="s">
        <v>61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51</v>
      </c>
      <c r="AS116" s="2" t="s">
        <v>51</v>
      </c>
      <c r="AT116" s="3"/>
      <c r="AU116" s="2" t="s">
        <v>264</v>
      </c>
      <c r="AV116" s="3">
        <v>59</v>
      </c>
    </row>
    <row r="117" spans="1:48" ht="30" customHeight="1" x14ac:dyDescent="0.3">
      <c r="A117" s="9" t="s">
        <v>257</v>
      </c>
      <c r="B117" s="9" t="s">
        <v>265</v>
      </c>
      <c r="C117" s="9" t="s">
        <v>259</v>
      </c>
      <c r="D117" s="10">
        <v>277</v>
      </c>
      <c r="E117" s="12"/>
      <c r="F117" s="12">
        <f t="shared" si="12"/>
        <v>0</v>
      </c>
      <c r="G117" s="12"/>
      <c r="H117" s="12">
        <f t="shared" si="13"/>
        <v>0</v>
      </c>
      <c r="I117" s="12"/>
      <c r="J117" s="12">
        <f t="shared" si="14"/>
        <v>0</v>
      </c>
      <c r="K117" s="12">
        <f t="shared" si="15"/>
        <v>0</v>
      </c>
      <c r="L117" s="12">
        <f t="shared" si="16"/>
        <v>0</v>
      </c>
      <c r="M117" s="9"/>
      <c r="N117" s="2" t="s">
        <v>266</v>
      </c>
      <c r="O117" s="2" t="s">
        <v>51</v>
      </c>
      <c r="P117" s="2" t="s">
        <v>51</v>
      </c>
      <c r="Q117" s="2" t="s">
        <v>207</v>
      </c>
      <c r="R117" s="2" t="s">
        <v>62</v>
      </c>
      <c r="S117" s="2" t="s">
        <v>62</v>
      </c>
      <c r="T117" s="2" t="s">
        <v>61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51</v>
      </c>
      <c r="AS117" s="2" t="s">
        <v>51</v>
      </c>
      <c r="AT117" s="3"/>
      <c r="AU117" s="2" t="s">
        <v>267</v>
      </c>
      <c r="AV117" s="3">
        <v>60</v>
      </c>
    </row>
    <row r="118" spans="1:48" ht="30" customHeight="1" x14ac:dyDescent="0.3">
      <c r="A118" s="9" t="s">
        <v>268</v>
      </c>
      <c r="B118" s="9" t="s">
        <v>269</v>
      </c>
      <c r="C118" s="9" t="s">
        <v>251</v>
      </c>
      <c r="D118" s="10">
        <v>32</v>
      </c>
      <c r="E118" s="12"/>
      <c r="F118" s="12">
        <f t="shared" si="12"/>
        <v>0</v>
      </c>
      <c r="G118" s="12"/>
      <c r="H118" s="12">
        <f t="shared" si="13"/>
        <v>0</v>
      </c>
      <c r="I118" s="12"/>
      <c r="J118" s="12">
        <f t="shared" si="14"/>
        <v>0</v>
      </c>
      <c r="K118" s="12">
        <f t="shared" si="15"/>
        <v>0</v>
      </c>
      <c r="L118" s="12">
        <f t="shared" si="16"/>
        <v>0</v>
      </c>
      <c r="M118" s="9"/>
      <c r="N118" s="2" t="s">
        <v>270</v>
      </c>
      <c r="O118" s="2" t="s">
        <v>51</v>
      </c>
      <c r="P118" s="2" t="s">
        <v>51</v>
      </c>
      <c r="Q118" s="2" t="s">
        <v>207</v>
      </c>
      <c r="R118" s="2" t="s">
        <v>61</v>
      </c>
      <c r="S118" s="2" t="s">
        <v>62</v>
      </c>
      <c r="T118" s="2" t="s">
        <v>62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51</v>
      </c>
      <c r="AS118" s="2" t="s">
        <v>51</v>
      </c>
      <c r="AT118" s="3"/>
      <c r="AU118" s="2" t="s">
        <v>271</v>
      </c>
      <c r="AV118" s="3">
        <v>63</v>
      </c>
    </row>
    <row r="119" spans="1:48" ht="30" customHeight="1" x14ac:dyDescent="0.3">
      <c r="A119" s="9" t="s">
        <v>268</v>
      </c>
      <c r="B119" s="9" t="s">
        <v>272</v>
      </c>
      <c r="C119" s="9" t="s">
        <v>251</v>
      </c>
      <c r="D119" s="10">
        <v>48</v>
      </c>
      <c r="E119" s="12"/>
      <c r="F119" s="12">
        <f t="shared" si="12"/>
        <v>0</v>
      </c>
      <c r="G119" s="12"/>
      <c r="H119" s="12">
        <f t="shared" si="13"/>
        <v>0</v>
      </c>
      <c r="I119" s="12"/>
      <c r="J119" s="12">
        <f t="shared" si="14"/>
        <v>0</v>
      </c>
      <c r="K119" s="12">
        <f t="shared" si="15"/>
        <v>0</v>
      </c>
      <c r="L119" s="12">
        <f t="shared" si="16"/>
        <v>0</v>
      </c>
      <c r="M119" s="9"/>
      <c r="N119" s="2" t="s">
        <v>273</v>
      </c>
      <c r="O119" s="2" t="s">
        <v>51</v>
      </c>
      <c r="P119" s="2" t="s">
        <v>51</v>
      </c>
      <c r="Q119" s="2" t="s">
        <v>207</v>
      </c>
      <c r="R119" s="2" t="s">
        <v>61</v>
      </c>
      <c r="S119" s="2" t="s">
        <v>62</v>
      </c>
      <c r="T119" s="2" t="s">
        <v>62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51</v>
      </c>
      <c r="AS119" s="2" t="s">
        <v>51</v>
      </c>
      <c r="AT119" s="3"/>
      <c r="AU119" s="2" t="s">
        <v>274</v>
      </c>
      <c r="AV119" s="3">
        <v>64</v>
      </c>
    </row>
    <row r="120" spans="1:48" ht="30" customHeight="1" x14ac:dyDescent="0.3">
      <c r="A120" s="9" t="s">
        <v>275</v>
      </c>
      <c r="B120" s="9" t="s">
        <v>276</v>
      </c>
      <c r="C120" s="9" t="s">
        <v>163</v>
      </c>
      <c r="D120" s="10">
        <v>59.5</v>
      </c>
      <c r="E120" s="12"/>
      <c r="F120" s="12">
        <f t="shared" si="12"/>
        <v>0</v>
      </c>
      <c r="G120" s="12"/>
      <c r="H120" s="12">
        <f t="shared" si="13"/>
        <v>0</v>
      </c>
      <c r="I120" s="12"/>
      <c r="J120" s="12">
        <f t="shared" si="14"/>
        <v>0</v>
      </c>
      <c r="K120" s="12">
        <f t="shared" si="15"/>
        <v>0</v>
      </c>
      <c r="L120" s="12">
        <f t="shared" si="16"/>
        <v>0</v>
      </c>
      <c r="M120" s="9"/>
      <c r="N120" s="2" t="s">
        <v>277</v>
      </c>
      <c r="O120" s="2" t="s">
        <v>51</v>
      </c>
      <c r="P120" s="2" t="s">
        <v>51</v>
      </c>
      <c r="Q120" s="2" t="s">
        <v>207</v>
      </c>
      <c r="R120" s="2" t="s">
        <v>61</v>
      </c>
      <c r="S120" s="2" t="s">
        <v>62</v>
      </c>
      <c r="T120" s="2" t="s">
        <v>62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51</v>
      </c>
      <c r="AS120" s="2" t="s">
        <v>51</v>
      </c>
      <c r="AT120" s="3"/>
      <c r="AU120" s="2" t="s">
        <v>278</v>
      </c>
      <c r="AV120" s="3">
        <v>195</v>
      </c>
    </row>
    <row r="121" spans="1:48" ht="30" customHeight="1" x14ac:dyDescent="0.3">
      <c r="A121" s="9" t="s">
        <v>279</v>
      </c>
      <c r="B121" s="9" t="s">
        <v>51</v>
      </c>
      <c r="C121" s="9" t="s">
        <v>163</v>
      </c>
      <c r="D121" s="10">
        <v>16.809999999999999</v>
      </c>
      <c r="E121" s="12"/>
      <c r="F121" s="12">
        <f t="shared" si="12"/>
        <v>0</v>
      </c>
      <c r="G121" s="12"/>
      <c r="H121" s="12">
        <f t="shared" si="13"/>
        <v>0</v>
      </c>
      <c r="I121" s="12"/>
      <c r="J121" s="12">
        <f t="shared" si="14"/>
        <v>0</v>
      </c>
      <c r="K121" s="12">
        <f t="shared" si="15"/>
        <v>0</v>
      </c>
      <c r="L121" s="12">
        <f t="shared" si="16"/>
        <v>0</v>
      </c>
      <c r="M121" s="9"/>
      <c r="N121" s="2" t="s">
        <v>280</v>
      </c>
      <c r="O121" s="2" t="s">
        <v>51</v>
      </c>
      <c r="P121" s="2" t="s">
        <v>51</v>
      </c>
      <c r="Q121" s="2" t="s">
        <v>207</v>
      </c>
      <c r="R121" s="2" t="s">
        <v>61</v>
      </c>
      <c r="S121" s="2" t="s">
        <v>62</v>
      </c>
      <c r="T121" s="2" t="s">
        <v>62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51</v>
      </c>
      <c r="AS121" s="2" t="s">
        <v>51</v>
      </c>
      <c r="AT121" s="3"/>
      <c r="AU121" s="2" t="s">
        <v>281</v>
      </c>
      <c r="AV121" s="3">
        <v>323</v>
      </c>
    </row>
    <row r="122" spans="1:48" ht="30" customHeight="1" x14ac:dyDescent="0.3">
      <c r="A122" s="9" t="s">
        <v>282</v>
      </c>
      <c r="B122" s="9" t="s">
        <v>283</v>
      </c>
      <c r="C122" s="9" t="s">
        <v>163</v>
      </c>
      <c r="D122" s="10">
        <v>59.5</v>
      </c>
      <c r="E122" s="12"/>
      <c r="F122" s="12">
        <f t="shared" si="12"/>
        <v>0</v>
      </c>
      <c r="G122" s="12"/>
      <c r="H122" s="12">
        <f t="shared" si="13"/>
        <v>0</v>
      </c>
      <c r="I122" s="12"/>
      <c r="J122" s="12">
        <f t="shared" si="14"/>
        <v>0</v>
      </c>
      <c r="K122" s="12">
        <f t="shared" si="15"/>
        <v>0</v>
      </c>
      <c r="L122" s="12">
        <f t="shared" si="16"/>
        <v>0</v>
      </c>
      <c r="M122" s="9"/>
      <c r="N122" s="2" t="s">
        <v>284</v>
      </c>
      <c r="O122" s="2" t="s">
        <v>51</v>
      </c>
      <c r="P122" s="2" t="s">
        <v>51</v>
      </c>
      <c r="Q122" s="2" t="s">
        <v>207</v>
      </c>
      <c r="R122" s="2" t="s">
        <v>61</v>
      </c>
      <c r="S122" s="2" t="s">
        <v>62</v>
      </c>
      <c r="T122" s="2" t="s">
        <v>62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51</v>
      </c>
      <c r="AS122" s="2" t="s">
        <v>51</v>
      </c>
      <c r="AT122" s="3"/>
      <c r="AU122" s="2" t="s">
        <v>285</v>
      </c>
      <c r="AV122" s="3">
        <v>196</v>
      </c>
    </row>
    <row r="123" spans="1:48" ht="30" customHeight="1" x14ac:dyDescent="0.3">
      <c r="A123" s="9" t="s">
        <v>286</v>
      </c>
      <c r="B123" s="9" t="s">
        <v>287</v>
      </c>
      <c r="C123" s="9" t="s">
        <v>163</v>
      </c>
      <c r="D123" s="10">
        <v>59.5</v>
      </c>
      <c r="E123" s="12"/>
      <c r="F123" s="12">
        <f t="shared" si="12"/>
        <v>0</v>
      </c>
      <c r="G123" s="12"/>
      <c r="H123" s="12">
        <f t="shared" si="13"/>
        <v>0</v>
      </c>
      <c r="I123" s="12"/>
      <c r="J123" s="12">
        <f t="shared" si="14"/>
        <v>0</v>
      </c>
      <c r="K123" s="12">
        <f t="shared" si="15"/>
        <v>0</v>
      </c>
      <c r="L123" s="12">
        <f t="shared" si="16"/>
        <v>0</v>
      </c>
      <c r="M123" s="9"/>
      <c r="N123" s="2" t="s">
        <v>288</v>
      </c>
      <c r="O123" s="2" t="s">
        <v>51</v>
      </c>
      <c r="P123" s="2" t="s">
        <v>51</v>
      </c>
      <c r="Q123" s="2" t="s">
        <v>207</v>
      </c>
      <c r="R123" s="2" t="s">
        <v>61</v>
      </c>
      <c r="S123" s="2" t="s">
        <v>62</v>
      </c>
      <c r="T123" s="2" t="s">
        <v>62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51</v>
      </c>
      <c r="AS123" s="2" t="s">
        <v>51</v>
      </c>
      <c r="AT123" s="3"/>
      <c r="AU123" s="2" t="s">
        <v>289</v>
      </c>
      <c r="AV123" s="3">
        <v>67</v>
      </c>
    </row>
    <row r="124" spans="1:48" ht="30" customHeight="1" x14ac:dyDescent="0.3">
      <c r="A124" s="9" t="s">
        <v>290</v>
      </c>
      <c r="B124" s="9" t="s">
        <v>291</v>
      </c>
      <c r="C124" s="9" t="s">
        <v>163</v>
      </c>
      <c r="D124" s="10">
        <v>59.5</v>
      </c>
      <c r="E124" s="12"/>
      <c r="F124" s="12">
        <f t="shared" si="12"/>
        <v>0</v>
      </c>
      <c r="G124" s="12"/>
      <c r="H124" s="12">
        <f t="shared" si="13"/>
        <v>0</v>
      </c>
      <c r="I124" s="12"/>
      <c r="J124" s="12">
        <f t="shared" si="14"/>
        <v>0</v>
      </c>
      <c r="K124" s="12">
        <f t="shared" si="15"/>
        <v>0</v>
      </c>
      <c r="L124" s="12">
        <f t="shared" si="16"/>
        <v>0</v>
      </c>
      <c r="M124" s="9"/>
      <c r="N124" s="2" t="s">
        <v>292</v>
      </c>
      <c r="O124" s="2" t="s">
        <v>51</v>
      </c>
      <c r="P124" s="2" t="s">
        <v>51</v>
      </c>
      <c r="Q124" s="2" t="s">
        <v>207</v>
      </c>
      <c r="R124" s="2" t="s">
        <v>61</v>
      </c>
      <c r="S124" s="2" t="s">
        <v>62</v>
      </c>
      <c r="T124" s="2" t="s">
        <v>62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51</v>
      </c>
      <c r="AS124" s="2" t="s">
        <v>51</v>
      </c>
      <c r="AT124" s="3"/>
      <c r="AU124" s="2" t="s">
        <v>293</v>
      </c>
      <c r="AV124" s="3">
        <v>321</v>
      </c>
    </row>
    <row r="125" spans="1:48" ht="30" customHeight="1" x14ac:dyDescent="0.3">
      <c r="A125" s="9" t="s">
        <v>294</v>
      </c>
      <c r="B125" s="9" t="s">
        <v>295</v>
      </c>
      <c r="C125" s="9" t="s">
        <v>125</v>
      </c>
      <c r="D125" s="10">
        <v>0.13900000000000001</v>
      </c>
      <c r="E125" s="12"/>
      <c r="F125" s="12">
        <f t="shared" si="12"/>
        <v>0</v>
      </c>
      <c r="G125" s="12"/>
      <c r="H125" s="12">
        <f t="shared" si="13"/>
        <v>0</v>
      </c>
      <c r="I125" s="12"/>
      <c r="J125" s="12">
        <f t="shared" si="14"/>
        <v>0</v>
      </c>
      <c r="K125" s="12">
        <f t="shared" si="15"/>
        <v>0</v>
      </c>
      <c r="L125" s="12">
        <f t="shared" si="16"/>
        <v>0</v>
      </c>
      <c r="M125" s="9"/>
      <c r="N125" s="2" t="s">
        <v>296</v>
      </c>
      <c r="O125" s="2" t="s">
        <v>51</v>
      </c>
      <c r="P125" s="2" t="s">
        <v>51</v>
      </c>
      <c r="Q125" s="2" t="s">
        <v>207</v>
      </c>
      <c r="R125" s="2" t="s">
        <v>61</v>
      </c>
      <c r="S125" s="2" t="s">
        <v>62</v>
      </c>
      <c r="T125" s="2" t="s">
        <v>62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51</v>
      </c>
      <c r="AS125" s="2" t="s">
        <v>51</v>
      </c>
      <c r="AT125" s="3"/>
      <c r="AU125" s="2" t="s">
        <v>297</v>
      </c>
      <c r="AV125" s="3">
        <v>197</v>
      </c>
    </row>
    <row r="126" spans="1:48" ht="30" customHeight="1" x14ac:dyDescent="0.3">
      <c r="A126" s="9" t="s">
        <v>298</v>
      </c>
      <c r="B126" s="9" t="s">
        <v>299</v>
      </c>
      <c r="C126" s="9" t="s">
        <v>94</v>
      </c>
      <c r="D126" s="10">
        <v>2347</v>
      </c>
      <c r="E126" s="12"/>
      <c r="F126" s="12">
        <f t="shared" si="12"/>
        <v>0</v>
      </c>
      <c r="G126" s="12"/>
      <c r="H126" s="12">
        <f t="shared" si="13"/>
        <v>0</v>
      </c>
      <c r="I126" s="12"/>
      <c r="J126" s="12">
        <f t="shared" si="14"/>
        <v>0</v>
      </c>
      <c r="K126" s="12">
        <f t="shared" si="15"/>
        <v>0</v>
      </c>
      <c r="L126" s="12">
        <f t="shared" si="16"/>
        <v>0</v>
      </c>
      <c r="M126" s="9"/>
      <c r="N126" s="2" t="s">
        <v>300</v>
      </c>
      <c r="O126" s="2" t="s">
        <v>51</v>
      </c>
      <c r="P126" s="2" t="s">
        <v>51</v>
      </c>
      <c r="Q126" s="2" t="s">
        <v>207</v>
      </c>
      <c r="R126" s="2" t="s">
        <v>61</v>
      </c>
      <c r="S126" s="2" t="s">
        <v>62</v>
      </c>
      <c r="T126" s="2" t="s">
        <v>62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51</v>
      </c>
      <c r="AS126" s="2" t="s">
        <v>51</v>
      </c>
      <c r="AT126" s="3"/>
      <c r="AU126" s="2" t="s">
        <v>301</v>
      </c>
      <c r="AV126" s="3">
        <v>198</v>
      </c>
    </row>
    <row r="127" spans="1:48" ht="30" customHeight="1" x14ac:dyDescent="0.3">
      <c r="A127" s="9" t="s">
        <v>298</v>
      </c>
      <c r="B127" s="9" t="s">
        <v>302</v>
      </c>
      <c r="C127" s="9" t="s">
        <v>94</v>
      </c>
      <c r="D127" s="10">
        <v>347</v>
      </c>
      <c r="E127" s="12"/>
      <c r="F127" s="12">
        <f t="shared" si="12"/>
        <v>0</v>
      </c>
      <c r="G127" s="12"/>
      <c r="H127" s="12">
        <f t="shared" si="13"/>
        <v>0</v>
      </c>
      <c r="I127" s="12"/>
      <c r="J127" s="12">
        <f t="shared" si="14"/>
        <v>0</v>
      </c>
      <c r="K127" s="12">
        <f t="shared" si="15"/>
        <v>0</v>
      </c>
      <c r="L127" s="12">
        <f t="shared" si="16"/>
        <v>0</v>
      </c>
      <c r="M127" s="9"/>
      <c r="N127" s="2" t="s">
        <v>303</v>
      </c>
      <c r="O127" s="2" t="s">
        <v>51</v>
      </c>
      <c r="P127" s="2" t="s">
        <v>51</v>
      </c>
      <c r="Q127" s="2" t="s">
        <v>207</v>
      </c>
      <c r="R127" s="2" t="s">
        <v>61</v>
      </c>
      <c r="S127" s="2" t="s">
        <v>62</v>
      </c>
      <c r="T127" s="2" t="s">
        <v>62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51</v>
      </c>
      <c r="AS127" s="2" t="s">
        <v>51</v>
      </c>
      <c r="AT127" s="3"/>
      <c r="AU127" s="2" t="s">
        <v>304</v>
      </c>
      <c r="AV127" s="3">
        <v>199</v>
      </c>
    </row>
    <row r="128" spans="1:48" ht="30" customHeight="1" x14ac:dyDescent="0.3">
      <c r="A128" s="9" t="s">
        <v>305</v>
      </c>
      <c r="B128" s="9" t="s">
        <v>306</v>
      </c>
      <c r="C128" s="9" t="s">
        <v>307</v>
      </c>
      <c r="D128" s="10">
        <v>619</v>
      </c>
      <c r="E128" s="12"/>
      <c r="F128" s="12">
        <f t="shared" si="12"/>
        <v>0</v>
      </c>
      <c r="G128" s="12"/>
      <c r="H128" s="12">
        <f t="shared" si="13"/>
        <v>0</v>
      </c>
      <c r="I128" s="12"/>
      <c r="J128" s="12">
        <f t="shared" si="14"/>
        <v>0</v>
      </c>
      <c r="K128" s="12">
        <f t="shared" si="15"/>
        <v>0</v>
      </c>
      <c r="L128" s="12">
        <f t="shared" si="16"/>
        <v>0</v>
      </c>
      <c r="M128" s="9"/>
      <c r="N128" s="2" t="s">
        <v>308</v>
      </c>
      <c r="O128" s="2" t="s">
        <v>51</v>
      </c>
      <c r="P128" s="2" t="s">
        <v>51</v>
      </c>
      <c r="Q128" s="2" t="s">
        <v>207</v>
      </c>
      <c r="R128" s="2" t="s">
        <v>62</v>
      </c>
      <c r="S128" s="2" t="s">
        <v>62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51</v>
      </c>
      <c r="AS128" s="2" t="s">
        <v>51</v>
      </c>
      <c r="AT128" s="3"/>
      <c r="AU128" s="2" t="s">
        <v>309</v>
      </c>
      <c r="AV128" s="3">
        <v>362</v>
      </c>
    </row>
    <row r="129" spans="1:48" ht="30" customHeight="1" x14ac:dyDescent="0.3">
      <c r="A129" s="9" t="s">
        <v>305</v>
      </c>
      <c r="B129" s="9" t="s">
        <v>310</v>
      </c>
      <c r="C129" s="9" t="s">
        <v>307</v>
      </c>
      <c r="D129" s="10">
        <v>649</v>
      </c>
      <c r="E129" s="12"/>
      <c r="F129" s="12">
        <f t="shared" si="12"/>
        <v>0</v>
      </c>
      <c r="G129" s="12"/>
      <c r="H129" s="12">
        <f t="shared" si="13"/>
        <v>0</v>
      </c>
      <c r="I129" s="12"/>
      <c r="J129" s="12">
        <f t="shared" si="14"/>
        <v>0</v>
      </c>
      <c r="K129" s="12">
        <f t="shared" si="15"/>
        <v>0</v>
      </c>
      <c r="L129" s="12">
        <f t="shared" si="16"/>
        <v>0</v>
      </c>
      <c r="M129" s="9"/>
      <c r="N129" s="2" t="s">
        <v>311</v>
      </c>
      <c r="O129" s="2" t="s">
        <v>51</v>
      </c>
      <c r="P129" s="2" t="s">
        <v>51</v>
      </c>
      <c r="Q129" s="2" t="s">
        <v>207</v>
      </c>
      <c r="R129" s="2" t="s">
        <v>62</v>
      </c>
      <c r="S129" s="2" t="s">
        <v>62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51</v>
      </c>
      <c r="AS129" s="2" t="s">
        <v>51</v>
      </c>
      <c r="AT129" s="3"/>
      <c r="AU129" s="2" t="s">
        <v>312</v>
      </c>
      <c r="AV129" s="3">
        <v>363</v>
      </c>
    </row>
    <row r="130" spans="1:48" ht="30" customHeight="1" x14ac:dyDescent="0.3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</row>
    <row r="131" spans="1:48" ht="30" customHeight="1" x14ac:dyDescent="0.3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</row>
    <row r="132" spans="1:48" ht="30" customHeight="1" x14ac:dyDescent="0.3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</row>
    <row r="133" spans="1:48" ht="30" customHeight="1" x14ac:dyDescent="0.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1:48" ht="30" customHeight="1" x14ac:dyDescent="0.3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1:48" ht="30" customHeight="1" x14ac:dyDescent="0.3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1:48" ht="30" customHeight="1" x14ac:dyDescent="0.3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</row>
    <row r="137" spans="1:48" ht="30" customHeight="1" x14ac:dyDescent="0.3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</row>
    <row r="138" spans="1:48" ht="30" customHeight="1" x14ac:dyDescent="0.3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</row>
    <row r="139" spans="1:48" ht="30" customHeight="1" x14ac:dyDescent="0.3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</row>
    <row r="140" spans="1:48" ht="30" customHeight="1" x14ac:dyDescent="0.3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</row>
    <row r="141" spans="1:48" ht="30" customHeight="1" x14ac:dyDescent="0.3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</row>
    <row r="142" spans="1:48" ht="30" customHeight="1" x14ac:dyDescent="0.3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</row>
    <row r="143" spans="1:48" ht="30" customHeight="1" x14ac:dyDescent="0.3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</row>
    <row r="144" spans="1:48" ht="30" customHeight="1" x14ac:dyDescent="0.3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</row>
    <row r="145" spans="1:48" ht="30" customHeight="1" x14ac:dyDescent="0.3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</row>
    <row r="146" spans="1:48" ht="30" customHeight="1" x14ac:dyDescent="0.3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</row>
    <row r="147" spans="1:48" ht="30" customHeight="1" x14ac:dyDescent="0.3">
      <c r="A147" s="9" t="s">
        <v>72</v>
      </c>
      <c r="B147" s="10"/>
      <c r="C147" s="10"/>
      <c r="D147" s="10"/>
      <c r="E147" s="10"/>
      <c r="F147" s="12">
        <f>SUM(F101:F146)</f>
        <v>0</v>
      </c>
      <c r="G147" s="10"/>
      <c r="H147" s="12">
        <f>SUM(H101:H146)</f>
        <v>0</v>
      </c>
      <c r="I147" s="10"/>
      <c r="J147" s="12">
        <f>SUM(J101:J146)</f>
        <v>0</v>
      </c>
      <c r="K147" s="10"/>
      <c r="L147" s="12">
        <f>SUM(L101:L146)</f>
        <v>0</v>
      </c>
      <c r="M147" s="10"/>
      <c r="N147" t="s">
        <v>73</v>
      </c>
    </row>
    <row r="148" spans="1:48" ht="30" customHeight="1" x14ac:dyDescent="0.3">
      <c r="A148" s="9" t="s">
        <v>313</v>
      </c>
      <c r="B148" s="9" t="s">
        <v>51</v>
      </c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3"/>
      <c r="O148" s="3"/>
      <c r="P148" s="3"/>
      <c r="Q148" s="2" t="s">
        <v>314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 x14ac:dyDescent="0.3">
      <c r="A149" s="9" t="s">
        <v>315</v>
      </c>
      <c r="B149" s="9" t="s">
        <v>51</v>
      </c>
      <c r="C149" s="9" t="s">
        <v>316</v>
      </c>
      <c r="D149" s="10">
        <v>2</v>
      </c>
      <c r="E149" s="12"/>
      <c r="F149" s="12">
        <f t="shared" ref="F149:F161" si="17">TRUNC(E149*D149, 0)</f>
        <v>0</v>
      </c>
      <c r="G149" s="12"/>
      <c r="H149" s="12">
        <f t="shared" ref="H149:H161" si="18">TRUNC(G149*D149, 0)</f>
        <v>0</v>
      </c>
      <c r="I149" s="12"/>
      <c r="J149" s="12">
        <f t="shared" ref="J149:J161" si="19">TRUNC(I149*D149, 0)</f>
        <v>0</v>
      </c>
      <c r="K149" s="12">
        <f t="shared" ref="K149:K161" si="20">TRUNC(E149+G149+I149, 0)</f>
        <v>0</v>
      </c>
      <c r="L149" s="12">
        <f t="shared" ref="L149:L161" si="21">TRUNC(F149+H149+J149, 0)</f>
        <v>0</v>
      </c>
      <c r="M149" s="9"/>
      <c r="N149" s="2" t="s">
        <v>317</v>
      </c>
      <c r="O149" s="2" t="s">
        <v>51</v>
      </c>
      <c r="P149" s="2" t="s">
        <v>51</v>
      </c>
      <c r="Q149" s="2" t="s">
        <v>314</v>
      </c>
      <c r="R149" s="2" t="s">
        <v>62</v>
      </c>
      <c r="S149" s="2" t="s">
        <v>62</v>
      </c>
      <c r="T149" s="2" t="s">
        <v>61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51</v>
      </c>
      <c r="AS149" s="2" t="s">
        <v>51</v>
      </c>
      <c r="AT149" s="3"/>
      <c r="AU149" s="2" t="s">
        <v>318</v>
      </c>
      <c r="AV149" s="3">
        <v>289</v>
      </c>
    </row>
    <row r="150" spans="1:48" ht="30" customHeight="1" x14ac:dyDescent="0.3">
      <c r="A150" s="9" t="s">
        <v>319</v>
      </c>
      <c r="B150" s="9" t="s">
        <v>51</v>
      </c>
      <c r="C150" s="9" t="s">
        <v>316</v>
      </c>
      <c r="D150" s="10">
        <v>2</v>
      </c>
      <c r="E150" s="12"/>
      <c r="F150" s="12">
        <f t="shared" si="17"/>
        <v>0</v>
      </c>
      <c r="G150" s="12"/>
      <c r="H150" s="12">
        <f t="shared" si="18"/>
        <v>0</v>
      </c>
      <c r="I150" s="12"/>
      <c r="J150" s="12">
        <f t="shared" si="19"/>
        <v>0</v>
      </c>
      <c r="K150" s="12">
        <f t="shared" si="20"/>
        <v>0</v>
      </c>
      <c r="L150" s="12">
        <f t="shared" si="21"/>
        <v>0</v>
      </c>
      <c r="M150" s="9"/>
      <c r="N150" s="2" t="s">
        <v>320</v>
      </c>
      <c r="O150" s="2" t="s">
        <v>51</v>
      </c>
      <c r="P150" s="2" t="s">
        <v>51</v>
      </c>
      <c r="Q150" s="2" t="s">
        <v>314</v>
      </c>
      <c r="R150" s="2" t="s">
        <v>62</v>
      </c>
      <c r="S150" s="2" t="s">
        <v>62</v>
      </c>
      <c r="T150" s="2" t="s">
        <v>61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51</v>
      </c>
      <c r="AS150" s="2" t="s">
        <v>51</v>
      </c>
      <c r="AT150" s="3"/>
      <c r="AU150" s="2" t="s">
        <v>321</v>
      </c>
      <c r="AV150" s="3">
        <v>290</v>
      </c>
    </row>
    <row r="151" spans="1:48" ht="30" customHeight="1" x14ac:dyDescent="0.3">
      <c r="A151" s="9" t="s">
        <v>322</v>
      </c>
      <c r="B151" s="9" t="s">
        <v>51</v>
      </c>
      <c r="C151" s="9" t="s">
        <v>316</v>
      </c>
      <c r="D151" s="10">
        <v>2</v>
      </c>
      <c r="E151" s="12"/>
      <c r="F151" s="12">
        <f t="shared" si="17"/>
        <v>0</v>
      </c>
      <c r="G151" s="12"/>
      <c r="H151" s="12">
        <f t="shared" si="18"/>
        <v>0</v>
      </c>
      <c r="I151" s="12"/>
      <c r="J151" s="12">
        <f t="shared" si="19"/>
        <v>0</v>
      </c>
      <c r="K151" s="12">
        <f t="shared" si="20"/>
        <v>0</v>
      </c>
      <c r="L151" s="12">
        <f t="shared" si="21"/>
        <v>0</v>
      </c>
      <c r="M151" s="9"/>
      <c r="N151" s="2" t="s">
        <v>323</v>
      </c>
      <c r="O151" s="2" t="s">
        <v>51</v>
      </c>
      <c r="P151" s="2" t="s">
        <v>51</v>
      </c>
      <c r="Q151" s="2" t="s">
        <v>314</v>
      </c>
      <c r="R151" s="2" t="s">
        <v>62</v>
      </c>
      <c r="S151" s="2" t="s">
        <v>62</v>
      </c>
      <c r="T151" s="2" t="s">
        <v>61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51</v>
      </c>
      <c r="AS151" s="2" t="s">
        <v>51</v>
      </c>
      <c r="AT151" s="3"/>
      <c r="AU151" s="2" t="s">
        <v>324</v>
      </c>
      <c r="AV151" s="3">
        <v>291</v>
      </c>
    </row>
    <row r="152" spans="1:48" ht="30" customHeight="1" x14ac:dyDescent="0.3">
      <c r="A152" s="9" t="s">
        <v>325</v>
      </c>
      <c r="B152" s="9" t="s">
        <v>51</v>
      </c>
      <c r="C152" s="9" t="s">
        <v>316</v>
      </c>
      <c r="D152" s="10">
        <v>70</v>
      </c>
      <c r="E152" s="12"/>
      <c r="F152" s="12">
        <f t="shared" si="17"/>
        <v>0</v>
      </c>
      <c r="G152" s="12"/>
      <c r="H152" s="12">
        <f t="shared" si="18"/>
        <v>0</v>
      </c>
      <c r="I152" s="12"/>
      <c r="J152" s="12">
        <f t="shared" si="19"/>
        <v>0</v>
      </c>
      <c r="K152" s="12">
        <f t="shared" si="20"/>
        <v>0</v>
      </c>
      <c r="L152" s="12">
        <f t="shared" si="21"/>
        <v>0</v>
      </c>
      <c r="M152" s="9"/>
      <c r="N152" s="2" t="s">
        <v>326</v>
      </c>
      <c r="O152" s="2" t="s">
        <v>51</v>
      </c>
      <c r="P152" s="2" t="s">
        <v>51</v>
      </c>
      <c r="Q152" s="2" t="s">
        <v>314</v>
      </c>
      <c r="R152" s="2" t="s">
        <v>62</v>
      </c>
      <c r="S152" s="2" t="s">
        <v>62</v>
      </c>
      <c r="T152" s="2" t="s">
        <v>61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51</v>
      </c>
      <c r="AS152" s="2" t="s">
        <v>51</v>
      </c>
      <c r="AT152" s="3"/>
      <c r="AU152" s="2" t="s">
        <v>327</v>
      </c>
      <c r="AV152" s="3">
        <v>292</v>
      </c>
    </row>
    <row r="153" spans="1:48" ht="30" customHeight="1" x14ac:dyDescent="0.3">
      <c r="A153" s="9" t="s">
        <v>328</v>
      </c>
      <c r="B153" s="9" t="s">
        <v>51</v>
      </c>
      <c r="C153" s="9" t="s">
        <v>316</v>
      </c>
      <c r="D153" s="10">
        <v>2</v>
      </c>
      <c r="E153" s="12"/>
      <c r="F153" s="12">
        <f t="shared" si="17"/>
        <v>0</v>
      </c>
      <c r="G153" s="12"/>
      <c r="H153" s="12">
        <f t="shared" si="18"/>
        <v>0</v>
      </c>
      <c r="I153" s="12"/>
      <c r="J153" s="12">
        <f t="shared" si="19"/>
        <v>0</v>
      </c>
      <c r="K153" s="12">
        <f t="shared" si="20"/>
        <v>0</v>
      </c>
      <c r="L153" s="12">
        <f t="shared" si="21"/>
        <v>0</v>
      </c>
      <c r="M153" s="9"/>
      <c r="N153" s="2" t="s">
        <v>329</v>
      </c>
      <c r="O153" s="2" t="s">
        <v>51</v>
      </c>
      <c r="P153" s="2" t="s">
        <v>51</v>
      </c>
      <c r="Q153" s="2" t="s">
        <v>314</v>
      </c>
      <c r="R153" s="2" t="s">
        <v>62</v>
      </c>
      <c r="S153" s="2" t="s">
        <v>62</v>
      </c>
      <c r="T153" s="2" t="s">
        <v>61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51</v>
      </c>
      <c r="AS153" s="2" t="s">
        <v>51</v>
      </c>
      <c r="AT153" s="3"/>
      <c r="AU153" s="2" t="s">
        <v>330</v>
      </c>
      <c r="AV153" s="3">
        <v>293</v>
      </c>
    </row>
    <row r="154" spans="1:48" ht="30" customHeight="1" x14ac:dyDescent="0.3">
      <c r="A154" s="9" t="s">
        <v>331</v>
      </c>
      <c r="B154" s="9" t="s">
        <v>332</v>
      </c>
      <c r="C154" s="9" t="s">
        <v>316</v>
      </c>
      <c r="D154" s="10">
        <v>2</v>
      </c>
      <c r="E154" s="12"/>
      <c r="F154" s="12">
        <f t="shared" si="17"/>
        <v>0</v>
      </c>
      <c r="G154" s="12"/>
      <c r="H154" s="12">
        <f t="shared" si="18"/>
        <v>0</v>
      </c>
      <c r="I154" s="12"/>
      <c r="J154" s="12">
        <f t="shared" si="19"/>
        <v>0</v>
      </c>
      <c r="K154" s="12">
        <f t="shared" si="20"/>
        <v>0</v>
      </c>
      <c r="L154" s="12">
        <f t="shared" si="21"/>
        <v>0</v>
      </c>
      <c r="M154" s="9"/>
      <c r="N154" s="2" t="s">
        <v>333</v>
      </c>
      <c r="O154" s="2" t="s">
        <v>51</v>
      </c>
      <c r="P154" s="2" t="s">
        <v>51</v>
      </c>
      <c r="Q154" s="2" t="s">
        <v>314</v>
      </c>
      <c r="R154" s="2" t="s">
        <v>62</v>
      </c>
      <c r="S154" s="2" t="s">
        <v>62</v>
      </c>
      <c r="T154" s="2" t="s">
        <v>61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51</v>
      </c>
      <c r="AS154" s="2" t="s">
        <v>51</v>
      </c>
      <c r="AT154" s="3"/>
      <c r="AU154" s="2" t="s">
        <v>334</v>
      </c>
      <c r="AV154" s="3">
        <v>294</v>
      </c>
    </row>
    <row r="155" spans="1:48" ht="30" customHeight="1" x14ac:dyDescent="0.3">
      <c r="A155" s="9" t="s">
        <v>332</v>
      </c>
      <c r="B155" s="9" t="s">
        <v>51</v>
      </c>
      <c r="C155" s="9" t="s">
        <v>316</v>
      </c>
      <c r="D155" s="10">
        <v>2</v>
      </c>
      <c r="E155" s="12"/>
      <c r="F155" s="12">
        <f t="shared" si="17"/>
        <v>0</v>
      </c>
      <c r="G155" s="12"/>
      <c r="H155" s="12">
        <f t="shared" si="18"/>
        <v>0</v>
      </c>
      <c r="I155" s="12"/>
      <c r="J155" s="12">
        <f t="shared" si="19"/>
        <v>0</v>
      </c>
      <c r="K155" s="12">
        <f t="shared" si="20"/>
        <v>0</v>
      </c>
      <c r="L155" s="12">
        <f t="shared" si="21"/>
        <v>0</v>
      </c>
      <c r="M155" s="9"/>
      <c r="N155" s="2" t="s">
        <v>335</v>
      </c>
      <c r="O155" s="2" t="s">
        <v>51</v>
      </c>
      <c r="P155" s="2" t="s">
        <v>51</v>
      </c>
      <c r="Q155" s="2" t="s">
        <v>314</v>
      </c>
      <c r="R155" s="2" t="s">
        <v>62</v>
      </c>
      <c r="S155" s="2" t="s">
        <v>62</v>
      </c>
      <c r="T155" s="2" t="s">
        <v>61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51</v>
      </c>
      <c r="AS155" s="2" t="s">
        <v>51</v>
      </c>
      <c r="AT155" s="3"/>
      <c r="AU155" s="2" t="s">
        <v>336</v>
      </c>
      <c r="AV155" s="3">
        <v>295</v>
      </c>
    </row>
    <row r="156" spans="1:48" ht="30" customHeight="1" x14ac:dyDescent="0.3">
      <c r="A156" s="9" t="s">
        <v>337</v>
      </c>
      <c r="B156" s="9" t="s">
        <v>51</v>
      </c>
      <c r="C156" s="9" t="s">
        <v>316</v>
      </c>
      <c r="D156" s="10">
        <v>2</v>
      </c>
      <c r="E156" s="12"/>
      <c r="F156" s="12">
        <f t="shared" si="17"/>
        <v>0</v>
      </c>
      <c r="G156" s="12"/>
      <c r="H156" s="12">
        <f t="shared" si="18"/>
        <v>0</v>
      </c>
      <c r="I156" s="12"/>
      <c r="J156" s="12">
        <f t="shared" si="19"/>
        <v>0</v>
      </c>
      <c r="K156" s="12">
        <f t="shared" si="20"/>
        <v>0</v>
      </c>
      <c r="L156" s="12">
        <f t="shared" si="21"/>
        <v>0</v>
      </c>
      <c r="M156" s="9"/>
      <c r="N156" s="2" t="s">
        <v>338</v>
      </c>
      <c r="O156" s="2" t="s">
        <v>51</v>
      </c>
      <c r="P156" s="2" t="s">
        <v>51</v>
      </c>
      <c r="Q156" s="2" t="s">
        <v>314</v>
      </c>
      <c r="R156" s="2" t="s">
        <v>62</v>
      </c>
      <c r="S156" s="2" t="s">
        <v>62</v>
      </c>
      <c r="T156" s="2" t="s">
        <v>61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51</v>
      </c>
      <c r="AS156" s="2" t="s">
        <v>51</v>
      </c>
      <c r="AT156" s="3"/>
      <c r="AU156" s="2" t="s">
        <v>339</v>
      </c>
      <c r="AV156" s="3">
        <v>296</v>
      </c>
    </row>
    <row r="157" spans="1:48" ht="30" customHeight="1" x14ac:dyDescent="0.3">
      <c r="A157" s="9" t="s">
        <v>340</v>
      </c>
      <c r="B157" s="9" t="s">
        <v>51</v>
      </c>
      <c r="C157" s="9" t="s">
        <v>316</v>
      </c>
      <c r="D157" s="10">
        <v>2</v>
      </c>
      <c r="E157" s="12"/>
      <c r="F157" s="12">
        <f t="shared" si="17"/>
        <v>0</v>
      </c>
      <c r="G157" s="12"/>
      <c r="H157" s="12">
        <f t="shared" si="18"/>
        <v>0</v>
      </c>
      <c r="I157" s="12"/>
      <c r="J157" s="12">
        <f t="shared" si="19"/>
        <v>0</v>
      </c>
      <c r="K157" s="12">
        <f t="shared" si="20"/>
        <v>0</v>
      </c>
      <c r="L157" s="12">
        <f t="shared" si="21"/>
        <v>0</v>
      </c>
      <c r="M157" s="9"/>
      <c r="N157" s="2" t="s">
        <v>341</v>
      </c>
      <c r="O157" s="2" t="s">
        <v>51</v>
      </c>
      <c r="P157" s="2" t="s">
        <v>51</v>
      </c>
      <c r="Q157" s="2" t="s">
        <v>314</v>
      </c>
      <c r="R157" s="2" t="s">
        <v>62</v>
      </c>
      <c r="S157" s="2" t="s">
        <v>62</v>
      </c>
      <c r="T157" s="2" t="s">
        <v>61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51</v>
      </c>
      <c r="AS157" s="2" t="s">
        <v>51</v>
      </c>
      <c r="AT157" s="3"/>
      <c r="AU157" s="2" t="s">
        <v>342</v>
      </c>
      <c r="AV157" s="3">
        <v>297</v>
      </c>
    </row>
    <row r="158" spans="1:48" ht="30" customHeight="1" x14ac:dyDescent="0.3">
      <c r="A158" s="9" t="s">
        <v>343</v>
      </c>
      <c r="B158" s="9" t="s">
        <v>51</v>
      </c>
      <c r="C158" s="9" t="s">
        <v>344</v>
      </c>
      <c r="D158" s="10">
        <v>1</v>
      </c>
      <c r="E158" s="12"/>
      <c r="F158" s="12">
        <f t="shared" si="17"/>
        <v>0</v>
      </c>
      <c r="G158" s="12"/>
      <c r="H158" s="12">
        <f t="shared" si="18"/>
        <v>0</v>
      </c>
      <c r="I158" s="12"/>
      <c r="J158" s="12">
        <f t="shared" si="19"/>
        <v>0</v>
      </c>
      <c r="K158" s="12">
        <f t="shared" si="20"/>
        <v>0</v>
      </c>
      <c r="L158" s="12">
        <f t="shared" si="21"/>
        <v>0</v>
      </c>
      <c r="M158" s="9"/>
      <c r="N158" s="2" t="s">
        <v>345</v>
      </c>
      <c r="O158" s="2" t="s">
        <v>51</v>
      </c>
      <c r="P158" s="2" t="s">
        <v>51</v>
      </c>
      <c r="Q158" s="2" t="s">
        <v>314</v>
      </c>
      <c r="R158" s="2" t="s">
        <v>62</v>
      </c>
      <c r="S158" s="2" t="s">
        <v>62</v>
      </c>
      <c r="T158" s="2" t="s">
        <v>61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51</v>
      </c>
      <c r="AS158" s="2" t="s">
        <v>51</v>
      </c>
      <c r="AT158" s="3"/>
      <c r="AU158" s="2" t="s">
        <v>346</v>
      </c>
      <c r="AV158" s="3">
        <v>298</v>
      </c>
    </row>
    <row r="159" spans="1:48" ht="30" customHeight="1" x14ac:dyDescent="0.3">
      <c r="A159" s="9" t="s">
        <v>347</v>
      </c>
      <c r="B159" s="9" t="s">
        <v>51</v>
      </c>
      <c r="C159" s="9" t="s">
        <v>344</v>
      </c>
      <c r="D159" s="10">
        <v>1</v>
      </c>
      <c r="E159" s="12"/>
      <c r="F159" s="12">
        <f t="shared" si="17"/>
        <v>0</v>
      </c>
      <c r="G159" s="12"/>
      <c r="H159" s="12">
        <f t="shared" si="18"/>
        <v>0</v>
      </c>
      <c r="I159" s="12"/>
      <c r="J159" s="12">
        <f t="shared" si="19"/>
        <v>0</v>
      </c>
      <c r="K159" s="12">
        <f t="shared" si="20"/>
        <v>0</v>
      </c>
      <c r="L159" s="12">
        <f t="shared" si="21"/>
        <v>0</v>
      </c>
      <c r="M159" s="9"/>
      <c r="N159" s="2" t="s">
        <v>348</v>
      </c>
      <c r="O159" s="2" t="s">
        <v>51</v>
      </c>
      <c r="P159" s="2" t="s">
        <v>51</v>
      </c>
      <c r="Q159" s="2" t="s">
        <v>314</v>
      </c>
      <c r="R159" s="2" t="s">
        <v>62</v>
      </c>
      <c r="S159" s="2" t="s">
        <v>62</v>
      </c>
      <c r="T159" s="2" t="s">
        <v>61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51</v>
      </c>
      <c r="AS159" s="2" t="s">
        <v>51</v>
      </c>
      <c r="AT159" s="3"/>
      <c r="AU159" s="2" t="s">
        <v>349</v>
      </c>
      <c r="AV159" s="3">
        <v>299</v>
      </c>
    </row>
    <row r="160" spans="1:48" ht="30" customHeight="1" x14ac:dyDescent="0.3">
      <c r="A160" s="9" t="s">
        <v>350</v>
      </c>
      <c r="B160" s="9" t="s">
        <v>144</v>
      </c>
      <c r="C160" s="9" t="s">
        <v>344</v>
      </c>
      <c r="D160" s="10"/>
      <c r="E160" s="12"/>
      <c r="F160" s="12">
        <f t="shared" si="17"/>
        <v>0</v>
      </c>
      <c r="G160" s="12"/>
      <c r="H160" s="12">
        <f t="shared" si="18"/>
        <v>0</v>
      </c>
      <c r="I160" s="12"/>
      <c r="J160" s="12">
        <f t="shared" si="19"/>
        <v>0</v>
      </c>
      <c r="K160" s="12">
        <f t="shared" si="20"/>
        <v>0</v>
      </c>
      <c r="L160" s="12">
        <f t="shared" si="21"/>
        <v>0</v>
      </c>
      <c r="M160" s="9"/>
      <c r="N160" s="2" t="s">
        <v>351</v>
      </c>
      <c r="O160" s="2" t="s">
        <v>51</v>
      </c>
      <c r="P160" s="2" t="s">
        <v>51</v>
      </c>
      <c r="Q160" s="2" t="s">
        <v>314</v>
      </c>
      <c r="R160" s="2" t="s">
        <v>62</v>
      </c>
      <c r="S160" s="2" t="s">
        <v>62</v>
      </c>
      <c r="T160" s="2" t="s">
        <v>61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51</v>
      </c>
      <c r="AS160" s="2" t="s">
        <v>51</v>
      </c>
      <c r="AT160" s="3"/>
      <c r="AU160" s="2" t="s">
        <v>352</v>
      </c>
      <c r="AV160" s="3">
        <v>300</v>
      </c>
    </row>
    <row r="161" spans="1:48" ht="30" customHeight="1" x14ac:dyDescent="0.3">
      <c r="A161" s="9" t="s">
        <v>353</v>
      </c>
      <c r="B161" s="9" t="s">
        <v>51</v>
      </c>
      <c r="C161" s="9" t="s">
        <v>344</v>
      </c>
      <c r="D161" s="10"/>
      <c r="E161" s="12"/>
      <c r="F161" s="12">
        <f t="shared" si="17"/>
        <v>0</v>
      </c>
      <c r="G161" s="12"/>
      <c r="H161" s="12">
        <f t="shared" si="18"/>
        <v>0</v>
      </c>
      <c r="I161" s="12"/>
      <c r="J161" s="12">
        <f t="shared" si="19"/>
        <v>0</v>
      </c>
      <c r="K161" s="12">
        <f t="shared" si="20"/>
        <v>0</v>
      </c>
      <c r="L161" s="12">
        <f t="shared" si="21"/>
        <v>0</v>
      </c>
      <c r="M161" s="9"/>
      <c r="N161" s="2" t="s">
        <v>354</v>
      </c>
      <c r="O161" s="2" t="s">
        <v>51</v>
      </c>
      <c r="P161" s="2" t="s">
        <v>51</v>
      </c>
      <c r="Q161" s="2" t="s">
        <v>314</v>
      </c>
      <c r="R161" s="2" t="s">
        <v>62</v>
      </c>
      <c r="S161" s="2" t="s">
        <v>62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51</v>
      </c>
      <c r="AS161" s="2" t="s">
        <v>51</v>
      </c>
      <c r="AT161" s="3"/>
      <c r="AU161" s="2" t="s">
        <v>355</v>
      </c>
      <c r="AV161" s="3">
        <v>301</v>
      </c>
    </row>
    <row r="162" spans="1:48" ht="30" customHeight="1" x14ac:dyDescent="0.3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</row>
    <row r="163" spans="1:48" ht="30" customHeight="1" x14ac:dyDescent="0.3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</row>
    <row r="164" spans="1:48" ht="30" customHeight="1" x14ac:dyDescent="0.3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</row>
    <row r="165" spans="1:48" ht="30" customHeight="1" x14ac:dyDescent="0.3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</row>
    <row r="166" spans="1:48" ht="30" customHeight="1" x14ac:dyDescent="0.3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</row>
    <row r="167" spans="1:48" ht="30" customHeight="1" x14ac:dyDescent="0.3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</row>
    <row r="168" spans="1:48" ht="30" customHeight="1" x14ac:dyDescent="0.3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</row>
    <row r="169" spans="1:48" ht="30" customHeight="1" x14ac:dyDescent="0.3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</row>
    <row r="170" spans="1:48" ht="30" customHeight="1" x14ac:dyDescent="0.3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</row>
    <row r="171" spans="1:48" ht="30" customHeight="1" x14ac:dyDescent="0.3">
      <c r="A171" s="9" t="s">
        <v>72</v>
      </c>
      <c r="B171" s="10"/>
      <c r="C171" s="10"/>
      <c r="D171" s="10"/>
      <c r="E171" s="10"/>
      <c r="F171" s="12">
        <f>SUM(F149:F170)</f>
        <v>0</v>
      </c>
      <c r="G171" s="10"/>
      <c r="H171" s="12">
        <f>SUM(H149:H170)</f>
        <v>0</v>
      </c>
      <c r="I171" s="10"/>
      <c r="J171" s="12">
        <f>SUM(J149:J170)</f>
        <v>0</v>
      </c>
      <c r="K171" s="10"/>
      <c r="L171" s="12">
        <f>SUM(L149:L170)</f>
        <v>0</v>
      </c>
      <c r="M171" s="10"/>
      <c r="N171" t="s">
        <v>73</v>
      </c>
    </row>
    <row r="172" spans="1:48" ht="30" customHeight="1" x14ac:dyDescent="0.3">
      <c r="A172" s="9" t="s">
        <v>356</v>
      </c>
      <c r="B172" s="9" t="s">
        <v>51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3"/>
      <c r="O172" s="3"/>
      <c r="P172" s="3"/>
      <c r="Q172" s="2" t="s">
        <v>357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 x14ac:dyDescent="0.3">
      <c r="A173" s="9" t="s">
        <v>358</v>
      </c>
      <c r="B173" s="9" t="s">
        <v>359</v>
      </c>
      <c r="C173" s="9" t="s">
        <v>94</v>
      </c>
      <c r="D173" s="10">
        <v>1346</v>
      </c>
      <c r="E173" s="12"/>
      <c r="F173" s="12">
        <f>TRUNC(E173*D173, 0)</f>
        <v>0</v>
      </c>
      <c r="G173" s="12"/>
      <c r="H173" s="12">
        <f>TRUNC(G173*D173, 0)</f>
        <v>0</v>
      </c>
      <c r="I173" s="12"/>
      <c r="J173" s="12">
        <f>TRUNC(I173*D173, 0)</f>
        <v>0</v>
      </c>
      <c r="K173" s="12">
        <f t="shared" ref="K173:L175" si="22">TRUNC(E173+G173+I173, 0)</f>
        <v>0</v>
      </c>
      <c r="L173" s="12">
        <f t="shared" si="22"/>
        <v>0</v>
      </c>
      <c r="M173" s="9"/>
      <c r="N173" s="2" t="s">
        <v>360</v>
      </c>
      <c r="O173" s="2" t="s">
        <v>51</v>
      </c>
      <c r="P173" s="2" t="s">
        <v>51</v>
      </c>
      <c r="Q173" s="2" t="s">
        <v>357</v>
      </c>
      <c r="R173" s="2" t="s">
        <v>61</v>
      </c>
      <c r="S173" s="2" t="s">
        <v>62</v>
      </c>
      <c r="T173" s="2" t="s">
        <v>62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51</v>
      </c>
      <c r="AS173" s="2" t="s">
        <v>51</v>
      </c>
      <c r="AT173" s="3"/>
      <c r="AU173" s="2" t="s">
        <v>361</v>
      </c>
      <c r="AV173" s="3">
        <v>364</v>
      </c>
    </row>
    <row r="174" spans="1:48" ht="30" customHeight="1" x14ac:dyDescent="0.3">
      <c r="A174" s="9" t="s">
        <v>362</v>
      </c>
      <c r="B174" s="9" t="s">
        <v>363</v>
      </c>
      <c r="C174" s="9" t="s">
        <v>94</v>
      </c>
      <c r="D174" s="10">
        <v>11</v>
      </c>
      <c r="E174" s="12"/>
      <c r="F174" s="12">
        <f>TRUNC(E174*D174, 0)</f>
        <v>0</v>
      </c>
      <c r="G174" s="12"/>
      <c r="H174" s="12">
        <f>TRUNC(G174*D174, 0)</f>
        <v>0</v>
      </c>
      <c r="I174" s="12"/>
      <c r="J174" s="12">
        <f>TRUNC(I174*D174, 0)</f>
        <v>0</v>
      </c>
      <c r="K174" s="12">
        <f t="shared" si="22"/>
        <v>0</v>
      </c>
      <c r="L174" s="12">
        <f t="shared" si="22"/>
        <v>0</v>
      </c>
      <c r="M174" s="9"/>
      <c r="N174" s="2" t="s">
        <v>364</v>
      </c>
      <c r="O174" s="2" t="s">
        <v>51</v>
      </c>
      <c r="P174" s="2" t="s">
        <v>51</v>
      </c>
      <c r="Q174" s="2" t="s">
        <v>357</v>
      </c>
      <c r="R174" s="2" t="s">
        <v>61</v>
      </c>
      <c r="S174" s="2" t="s">
        <v>62</v>
      </c>
      <c r="T174" s="2" t="s">
        <v>62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51</v>
      </c>
      <c r="AS174" s="2" t="s">
        <v>51</v>
      </c>
      <c r="AT174" s="3"/>
      <c r="AU174" s="2" t="s">
        <v>365</v>
      </c>
      <c r="AV174" s="3">
        <v>365</v>
      </c>
    </row>
    <row r="175" spans="1:48" ht="30" customHeight="1" x14ac:dyDescent="0.3">
      <c r="A175" s="9" t="s">
        <v>366</v>
      </c>
      <c r="B175" s="9" t="s">
        <v>367</v>
      </c>
      <c r="C175" s="9" t="s">
        <v>94</v>
      </c>
      <c r="D175" s="10">
        <v>320</v>
      </c>
      <c r="E175" s="12"/>
      <c r="F175" s="12">
        <f>TRUNC(E175*D175, 0)</f>
        <v>0</v>
      </c>
      <c r="G175" s="12"/>
      <c r="H175" s="12">
        <f>TRUNC(G175*D175, 0)</f>
        <v>0</v>
      </c>
      <c r="I175" s="12"/>
      <c r="J175" s="12">
        <f>TRUNC(I175*D175, 0)</f>
        <v>0</v>
      </c>
      <c r="K175" s="12">
        <f t="shared" si="22"/>
        <v>0</v>
      </c>
      <c r="L175" s="12">
        <f t="shared" si="22"/>
        <v>0</v>
      </c>
      <c r="M175" s="9"/>
      <c r="N175" s="2" t="s">
        <v>368</v>
      </c>
      <c r="O175" s="2" t="s">
        <v>51</v>
      </c>
      <c r="P175" s="2" t="s">
        <v>51</v>
      </c>
      <c r="Q175" s="2" t="s">
        <v>357</v>
      </c>
      <c r="R175" s="2" t="s">
        <v>61</v>
      </c>
      <c r="S175" s="2" t="s">
        <v>62</v>
      </c>
      <c r="T175" s="2" t="s">
        <v>62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51</v>
      </c>
      <c r="AS175" s="2" t="s">
        <v>51</v>
      </c>
      <c r="AT175" s="3"/>
      <c r="AU175" s="2" t="s">
        <v>369</v>
      </c>
      <c r="AV175" s="3">
        <v>366</v>
      </c>
    </row>
    <row r="176" spans="1:48" ht="30" customHeight="1" x14ac:dyDescent="0.3">
      <c r="A176" s="9" t="s">
        <v>370</v>
      </c>
      <c r="B176" s="9" t="s">
        <v>51</v>
      </c>
      <c r="C176" s="9" t="s">
        <v>51</v>
      </c>
      <c r="D176" s="10"/>
      <c r="E176" s="12"/>
      <c r="F176" s="12">
        <f>SUM(F173:F175)</f>
        <v>0</v>
      </c>
      <c r="G176" s="12"/>
      <c r="H176" s="12">
        <f>SUM(H173:H175)</f>
        <v>0</v>
      </c>
      <c r="I176" s="12"/>
      <c r="J176" s="12">
        <f>SUM(J173:J175)</f>
        <v>0</v>
      </c>
      <c r="K176" s="12"/>
      <c r="L176" s="12">
        <f>SUM(L173:L175)</f>
        <v>0</v>
      </c>
      <c r="M176" s="9"/>
      <c r="N176" s="2" t="s">
        <v>371</v>
      </c>
      <c r="O176" s="2" t="s">
        <v>51</v>
      </c>
      <c r="P176" s="2" t="s">
        <v>51</v>
      </c>
      <c r="Q176" s="2" t="s">
        <v>51</v>
      </c>
      <c r="R176" s="2" t="s">
        <v>62</v>
      </c>
      <c r="S176" s="2" t="s">
        <v>62</v>
      </c>
      <c r="T176" s="2" t="s">
        <v>62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51</v>
      </c>
      <c r="AS176" s="2" t="s">
        <v>51</v>
      </c>
      <c r="AT176" s="3"/>
      <c r="AU176" s="2" t="s">
        <v>372</v>
      </c>
      <c r="AV176" s="3">
        <v>255</v>
      </c>
    </row>
    <row r="177" spans="1:48" ht="30" customHeight="1" x14ac:dyDescent="0.3">
      <c r="A177" s="9" t="s">
        <v>373</v>
      </c>
      <c r="B177" s="9" t="s">
        <v>374</v>
      </c>
      <c r="C177" s="9" t="s">
        <v>69</v>
      </c>
      <c r="D177" s="10">
        <v>57</v>
      </c>
      <c r="E177" s="12"/>
      <c r="F177" s="12">
        <f t="shared" ref="F177:F186" si="23">TRUNC(E177*D177, 0)</f>
        <v>0</v>
      </c>
      <c r="G177" s="12"/>
      <c r="H177" s="12">
        <f t="shared" ref="H177:H186" si="24">TRUNC(G177*D177, 0)</f>
        <v>0</v>
      </c>
      <c r="I177" s="12"/>
      <c r="J177" s="12">
        <f t="shared" ref="J177:J186" si="25">TRUNC(I177*D177, 0)</f>
        <v>0</v>
      </c>
      <c r="K177" s="12">
        <f t="shared" ref="K177:K186" si="26">TRUNC(E177+G177+I177, 0)</f>
        <v>0</v>
      </c>
      <c r="L177" s="12">
        <f t="shared" ref="L177:L186" si="27">TRUNC(F177+H177+J177, 0)</f>
        <v>0</v>
      </c>
      <c r="M177" s="9"/>
      <c r="N177" s="2" t="s">
        <v>375</v>
      </c>
      <c r="O177" s="2" t="s">
        <v>51</v>
      </c>
      <c r="P177" s="2" t="s">
        <v>51</v>
      </c>
      <c r="Q177" s="2" t="s">
        <v>357</v>
      </c>
      <c r="R177" s="2" t="s">
        <v>62</v>
      </c>
      <c r="S177" s="2" t="s">
        <v>62</v>
      </c>
      <c r="T177" s="2" t="s">
        <v>61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51</v>
      </c>
      <c r="AS177" s="2" t="s">
        <v>51</v>
      </c>
      <c r="AT177" s="3"/>
      <c r="AU177" s="2" t="s">
        <v>376</v>
      </c>
      <c r="AV177" s="3">
        <v>245</v>
      </c>
    </row>
    <row r="178" spans="1:48" ht="30" customHeight="1" x14ac:dyDescent="0.3">
      <c r="A178" s="9" t="s">
        <v>377</v>
      </c>
      <c r="B178" s="9" t="s">
        <v>378</v>
      </c>
      <c r="C178" s="9" t="s">
        <v>69</v>
      </c>
      <c r="D178" s="10">
        <v>86</v>
      </c>
      <c r="E178" s="12"/>
      <c r="F178" s="12">
        <f t="shared" si="23"/>
        <v>0</v>
      </c>
      <c r="G178" s="12"/>
      <c r="H178" s="12">
        <f t="shared" si="24"/>
        <v>0</v>
      </c>
      <c r="I178" s="12"/>
      <c r="J178" s="12">
        <f t="shared" si="25"/>
        <v>0</v>
      </c>
      <c r="K178" s="12">
        <f t="shared" si="26"/>
        <v>0</v>
      </c>
      <c r="L178" s="12">
        <f t="shared" si="27"/>
        <v>0</v>
      </c>
      <c r="M178" s="9"/>
      <c r="N178" s="2" t="s">
        <v>379</v>
      </c>
      <c r="O178" s="2" t="s">
        <v>51</v>
      </c>
      <c r="P178" s="2" t="s">
        <v>51</v>
      </c>
      <c r="Q178" s="2" t="s">
        <v>357</v>
      </c>
      <c r="R178" s="2" t="s">
        <v>62</v>
      </c>
      <c r="S178" s="2" t="s">
        <v>62</v>
      </c>
      <c r="T178" s="2" t="s">
        <v>61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51</v>
      </c>
      <c r="AS178" s="2" t="s">
        <v>51</v>
      </c>
      <c r="AT178" s="3"/>
      <c r="AU178" s="2" t="s">
        <v>380</v>
      </c>
      <c r="AV178" s="3">
        <v>246</v>
      </c>
    </row>
    <row r="179" spans="1:48" ht="30" customHeight="1" x14ac:dyDescent="0.3">
      <c r="A179" s="9" t="s">
        <v>381</v>
      </c>
      <c r="B179" s="9" t="s">
        <v>382</v>
      </c>
      <c r="C179" s="9" t="s">
        <v>69</v>
      </c>
      <c r="D179" s="10">
        <v>164</v>
      </c>
      <c r="E179" s="12"/>
      <c r="F179" s="12">
        <f t="shared" si="23"/>
        <v>0</v>
      </c>
      <c r="G179" s="12"/>
      <c r="H179" s="12">
        <f t="shared" si="24"/>
        <v>0</v>
      </c>
      <c r="I179" s="12"/>
      <c r="J179" s="12">
        <f t="shared" si="25"/>
        <v>0</v>
      </c>
      <c r="K179" s="12">
        <f t="shared" si="26"/>
        <v>0</v>
      </c>
      <c r="L179" s="12">
        <f t="shared" si="27"/>
        <v>0</v>
      </c>
      <c r="M179" s="9"/>
      <c r="N179" s="2" t="s">
        <v>383</v>
      </c>
      <c r="O179" s="2" t="s">
        <v>51</v>
      </c>
      <c r="P179" s="2" t="s">
        <v>51</v>
      </c>
      <c r="Q179" s="2" t="s">
        <v>357</v>
      </c>
      <c r="R179" s="2" t="s">
        <v>62</v>
      </c>
      <c r="S179" s="2" t="s">
        <v>62</v>
      </c>
      <c r="T179" s="2" t="s">
        <v>61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51</v>
      </c>
      <c r="AS179" s="2" t="s">
        <v>51</v>
      </c>
      <c r="AT179" s="3"/>
      <c r="AU179" s="2" t="s">
        <v>384</v>
      </c>
      <c r="AV179" s="3">
        <v>247</v>
      </c>
    </row>
    <row r="180" spans="1:48" ht="30" customHeight="1" x14ac:dyDescent="0.3">
      <c r="A180" s="9" t="s">
        <v>385</v>
      </c>
      <c r="B180" s="9" t="s">
        <v>386</v>
      </c>
      <c r="C180" s="9" t="s">
        <v>69</v>
      </c>
      <c r="D180" s="10">
        <v>107</v>
      </c>
      <c r="E180" s="12"/>
      <c r="F180" s="12">
        <f t="shared" si="23"/>
        <v>0</v>
      </c>
      <c r="G180" s="12"/>
      <c r="H180" s="12">
        <f t="shared" si="24"/>
        <v>0</v>
      </c>
      <c r="I180" s="12"/>
      <c r="J180" s="12">
        <f t="shared" si="25"/>
        <v>0</v>
      </c>
      <c r="K180" s="12">
        <f t="shared" si="26"/>
        <v>0</v>
      </c>
      <c r="L180" s="12">
        <f t="shared" si="27"/>
        <v>0</v>
      </c>
      <c r="M180" s="9"/>
      <c r="N180" s="2" t="s">
        <v>387</v>
      </c>
      <c r="O180" s="2" t="s">
        <v>51</v>
      </c>
      <c r="P180" s="2" t="s">
        <v>51</v>
      </c>
      <c r="Q180" s="2" t="s">
        <v>357</v>
      </c>
      <c r="R180" s="2" t="s">
        <v>62</v>
      </c>
      <c r="S180" s="2" t="s">
        <v>62</v>
      </c>
      <c r="T180" s="2" t="s">
        <v>61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51</v>
      </c>
      <c r="AS180" s="2" t="s">
        <v>51</v>
      </c>
      <c r="AT180" s="3"/>
      <c r="AU180" s="2" t="s">
        <v>388</v>
      </c>
      <c r="AV180" s="3">
        <v>248</v>
      </c>
    </row>
    <row r="181" spans="1:48" ht="30" customHeight="1" x14ac:dyDescent="0.3">
      <c r="A181" s="9" t="s">
        <v>389</v>
      </c>
      <c r="B181" s="9" t="s">
        <v>390</v>
      </c>
      <c r="C181" s="9" t="s">
        <v>69</v>
      </c>
      <c r="D181" s="10">
        <v>66</v>
      </c>
      <c r="E181" s="12"/>
      <c r="F181" s="12">
        <f t="shared" si="23"/>
        <v>0</v>
      </c>
      <c r="G181" s="12"/>
      <c r="H181" s="12">
        <f t="shared" si="24"/>
        <v>0</v>
      </c>
      <c r="I181" s="12"/>
      <c r="J181" s="12">
        <f t="shared" si="25"/>
        <v>0</v>
      </c>
      <c r="K181" s="12">
        <f t="shared" si="26"/>
        <v>0</v>
      </c>
      <c r="L181" s="12">
        <f t="shared" si="27"/>
        <v>0</v>
      </c>
      <c r="M181" s="9"/>
      <c r="N181" s="2" t="s">
        <v>391</v>
      </c>
      <c r="O181" s="2" t="s">
        <v>51</v>
      </c>
      <c r="P181" s="2" t="s">
        <v>51</v>
      </c>
      <c r="Q181" s="2" t="s">
        <v>357</v>
      </c>
      <c r="R181" s="2" t="s">
        <v>62</v>
      </c>
      <c r="S181" s="2" t="s">
        <v>62</v>
      </c>
      <c r="T181" s="2" t="s">
        <v>61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51</v>
      </c>
      <c r="AS181" s="2" t="s">
        <v>51</v>
      </c>
      <c r="AT181" s="3"/>
      <c r="AU181" s="2" t="s">
        <v>392</v>
      </c>
      <c r="AV181" s="3">
        <v>249</v>
      </c>
    </row>
    <row r="182" spans="1:48" ht="30" customHeight="1" x14ac:dyDescent="0.3">
      <c r="A182" s="9" t="s">
        <v>393</v>
      </c>
      <c r="B182" s="9" t="s">
        <v>390</v>
      </c>
      <c r="C182" s="9" t="s">
        <v>69</v>
      </c>
      <c r="D182" s="10">
        <v>18</v>
      </c>
      <c r="E182" s="12"/>
      <c r="F182" s="12">
        <f t="shared" si="23"/>
        <v>0</v>
      </c>
      <c r="G182" s="12"/>
      <c r="H182" s="12">
        <f t="shared" si="24"/>
        <v>0</v>
      </c>
      <c r="I182" s="12"/>
      <c r="J182" s="12">
        <f t="shared" si="25"/>
        <v>0</v>
      </c>
      <c r="K182" s="12">
        <f t="shared" si="26"/>
        <v>0</v>
      </c>
      <c r="L182" s="12">
        <f t="shared" si="27"/>
        <v>0</v>
      </c>
      <c r="M182" s="9"/>
      <c r="N182" s="2" t="s">
        <v>394</v>
      </c>
      <c r="O182" s="2" t="s">
        <v>51</v>
      </c>
      <c r="P182" s="2" t="s">
        <v>51</v>
      </c>
      <c r="Q182" s="2" t="s">
        <v>357</v>
      </c>
      <c r="R182" s="2" t="s">
        <v>62</v>
      </c>
      <c r="S182" s="2" t="s">
        <v>62</v>
      </c>
      <c r="T182" s="2" t="s">
        <v>61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51</v>
      </c>
      <c r="AS182" s="2" t="s">
        <v>51</v>
      </c>
      <c r="AT182" s="3"/>
      <c r="AU182" s="2" t="s">
        <v>395</v>
      </c>
      <c r="AV182" s="3">
        <v>250</v>
      </c>
    </row>
    <row r="183" spans="1:48" ht="30" customHeight="1" x14ac:dyDescent="0.3">
      <c r="A183" s="9" t="s">
        <v>396</v>
      </c>
      <c r="B183" s="9" t="s">
        <v>397</v>
      </c>
      <c r="C183" s="9" t="s">
        <v>69</v>
      </c>
      <c r="D183" s="10">
        <v>35</v>
      </c>
      <c r="E183" s="12"/>
      <c r="F183" s="12">
        <f t="shared" si="23"/>
        <v>0</v>
      </c>
      <c r="G183" s="12"/>
      <c r="H183" s="12">
        <f t="shared" si="24"/>
        <v>0</v>
      </c>
      <c r="I183" s="12"/>
      <c r="J183" s="12">
        <f t="shared" si="25"/>
        <v>0</v>
      </c>
      <c r="K183" s="12">
        <f t="shared" si="26"/>
        <v>0</v>
      </c>
      <c r="L183" s="12">
        <f t="shared" si="27"/>
        <v>0</v>
      </c>
      <c r="M183" s="9"/>
      <c r="N183" s="2" t="s">
        <v>398</v>
      </c>
      <c r="O183" s="2" t="s">
        <v>51</v>
      </c>
      <c r="P183" s="2" t="s">
        <v>51</v>
      </c>
      <c r="Q183" s="2" t="s">
        <v>357</v>
      </c>
      <c r="R183" s="2" t="s">
        <v>62</v>
      </c>
      <c r="S183" s="2" t="s">
        <v>62</v>
      </c>
      <c r="T183" s="2" t="s">
        <v>61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51</v>
      </c>
      <c r="AS183" s="2" t="s">
        <v>51</v>
      </c>
      <c r="AT183" s="3"/>
      <c r="AU183" s="2" t="s">
        <v>399</v>
      </c>
      <c r="AV183" s="3">
        <v>251</v>
      </c>
    </row>
    <row r="184" spans="1:48" ht="30" customHeight="1" x14ac:dyDescent="0.3">
      <c r="A184" s="9" t="s">
        <v>400</v>
      </c>
      <c r="B184" s="9" t="s">
        <v>401</v>
      </c>
      <c r="C184" s="9" t="s">
        <v>69</v>
      </c>
      <c r="D184" s="10">
        <v>8</v>
      </c>
      <c r="E184" s="12"/>
      <c r="F184" s="12">
        <f t="shared" si="23"/>
        <v>0</v>
      </c>
      <c r="G184" s="12"/>
      <c r="H184" s="12">
        <f t="shared" si="24"/>
        <v>0</v>
      </c>
      <c r="I184" s="12"/>
      <c r="J184" s="12">
        <f t="shared" si="25"/>
        <v>0</v>
      </c>
      <c r="K184" s="12">
        <f t="shared" si="26"/>
        <v>0</v>
      </c>
      <c r="L184" s="12">
        <f t="shared" si="27"/>
        <v>0</v>
      </c>
      <c r="M184" s="9"/>
      <c r="N184" s="2" t="s">
        <v>402</v>
      </c>
      <c r="O184" s="2" t="s">
        <v>51</v>
      </c>
      <c r="P184" s="2" t="s">
        <v>51</v>
      </c>
      <c r="Q184" s="2" t="s">
        <v>357</v>
      </c>
      <c r="R184" s="2" t="s">
        <v>62</v>
      </c>
      <c r="S184" s="2" t="s">
        <v>62</v>
      </c>
      <c r="T184" s="2" t="s">
        <v>61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51</v>
      </c>
      <c r="AS184" s="2" t="s">
        <v>51</v>
      </c>
      <c r="AT184" s="3"/>
      <c r="AU184" s="2" t="s">
        <v>403</v>
      </c>
      <c r="AV184" s="3">
        <v>252</v>
      </c>
    </row>
    <row r="185" spans="1:48" ht="30" customHeight="1" x14ac:dyDescent="0.3">
      <c r="A185" s="9" t="s">
        <v>404</v>
      </c>
      <c r="B185" s="9" t="s">
        <v>51</v>
      </c>
      <c r="C185" s="9" t="s">
        <v>69</v>
      </c>
      <c r="D185" s="10">
        <v>426</v>
      </c>
      <c r="E185" s="12"/>
      <c r="F185" s="12">
        <f t="shared" si="23"/>
        <v>0</v>
      </c>
      <c r="G185" s="12"/>
      <c r="H185" s="12">
        <f t="shared" si="24"/>
        <v>0</v>
      </c>
      <c r="I185" s="12"/>
      <c r="J185" s="12">
        <f t="shared" si="25"/>
        <v>0</v>
      </c>
      <c r="K185" s="12">
        <f t="shared" si="26"/>
        <v>0</v>
      </c>
      <c r="L185" s="12">
        <f t="shared" si="27"/>
        <v>0</v>
      </c>
      <c r="M185" s="9"/>
      <c r="N185" s="2" t="s">
        <v>405</v>
      </c>
      <c r="O185" s="2" t="s">
        <v>51</v>
      </c>
      <c r="P185" s="2" t="s">
        <v>51</v>
      </c>
      <c r="Q185" s="2" t="s">
        <v>357</v>
      </c>
      <c r="R185" s="2" t="s">
        <v>62</v>
      </c>
      <c r="S185" s="2" t="s">
        <v>62</v>
      </c>
      <c r="T185" s="2" t="s">
        <v>61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51</v>
      </c>
      <c r="AS185" s="2" t="s">
        <v>51</v>
      </c>
      <c r="AT185" s="3"/>
      <c r="AU185" s="2" t="s">
        <v>406</v>
      </c>
      <c r="AV185" s="3">
        <v>253</v>
      </c>
    </row>
    <row r="186" spans="1:48" ht="30" customHeight="1" x14ac:dyDescent="0.3">
      <c r="A186" s="9" t="s">
        <v>407</v>
      </c>
      <c r="B186" s="9" t="s">
        <v>408</v>
      </c>
      <c r="C186" s="9" t="s">
        <v>344</v>
      </c>
      <c r="D186" s="10">
        <v>1</v>
      </c>
      <c r="E186" s="12"/>
      <c r="F186" s="12">
        <f t="shared" si="23"/>
        <v>0</v>
      </c>
      <c r="G186" s="12"/>
      <c r="H186" s="12">
        <f t="shared" si="24"/>
        <v>0</v>
      </c>
      <c r="I186" s="12"/>
      <c r="J186" s="12">
        <f t="shared" si="25"/>
        <v>0</v>
      </c>
      <c r="K186" s="12">
        <f t="shared" si="26"/>
        <v>0</v>
      </c>
      <c r="L186" s="12">
        <f t="shared" si="27"/>
        <v>0</v>
      </c>
      <c r="M186" s="9"/>
      <c r="N186" s="2" t="s">
        <v>409</v>
      </c>
      <c r="O186" s="2" t="s">
        <v>51</v>
      </c>
      <c r="P186" s="2" t="s">
        <v>51</v>
      </c>
      <c r="Q186" s="2" t="s">
        <v>357</v>
      </c>
      <c r="R186" s="2" t="s">
        <v>62</v>
      </c>
      <c r="S186" s="2" t="s">
        <v>62</v>
      </c>
      <c r="T186" s="2" t="s">
        <v>61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51</v>
      </c>
      <c r="AS186" s="2" t="s">
        <v>51</v>
      </c>
      <c r="AT186" s="3"/>
      <c r="AU186" s="2" t="s">
        <v>410</v>
      </c>
      <c r="AV186" s="3">
        <v>254</v>
      </c>
    </row>
    <row r="187" spans="1:48" ht="30" customHeight="1" x14ac:dyDescent="0.3">
      <c r="A187" s="9" t="s">
        <v>370</v>
      </c>
      <c r="B187" s="9" t="s">
        <v>51</v>
      </c>
      <c r="C187" s="9" t="s">
        <v>51</v>
      </c>
      <c r="D187" s="10"/>
      <c r="E187" s="12"/>
      <c r="F187" s="12">
        <f>SUM(F177:F186)</f>
        <v>0</v>
      </c>
      <c r="G187" s="12"/>
      <c r="H187" s="12">
        <f>SUM(H177:H186)</f>
        <v>0</v>
      </c>
      <c r="I187" s="12"/>
      <c r="J187" s="12">
        <f>SUM(J177:J186)</f>
        <v>0</v>
      </c>
      <c r="K187" s="12"/>
      <c r="L187" s="12">
        <f>SUM(L177:L186)</f>
        <v>0</v>
      </c>
      <c r="M187" s="9"/>
      <c r="N187" s="2" t="s">
        <v>371</v>
      </c>
      <c r="O187" s="2" t="s">
        <v>51</v>
      </c>
      <c r="P187" s="2" t="s">
        <v>51</v>
      </c>
      <c r="Q187" s="2" t="s">
        <v>51</v>
      </c>
      <c r="R187" s="2" t="s">
        <v>62</v>
      </c>
      <c r="S187" s="2" t="s">
        <v>62</v>
      </c>
      <c r="T187" s="2" t="s">
        <v>62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51</v>
      </c>
      <c r="AS187" s="2" t="s">
        <v>51</v>
      </c>
      <c r="AT187" s="3"/>
      <c r="AU187" s="2" t="s">
        <v>372</v>
      </c>
      <c r="AV187" s="3">
        <v>256</v>
      </c>
    </row>
    <row r="188" spans="1:48" ht="30" customHeight="1" x14ac:dyDescent="0.3">
      <c r="A188" s="9" t="s">
        <v>411</v>
      </c>
      <c r="B188" s="9" t="s">
        <v>412</v>
      </c>
      <c r="C188" s="9" t="s">
        <v>85</v>
      </c>
      <c r="D188" s="10">
        <v>5</v>
      </c>
      <c r="E188" s="12"/>
      <c r="F188" s="12">
        <f>TRUNC(E188*D188, 0)</f>
        <v>0</v>
      </c>
      <c r="G188" s="12"/>
      <c r="H188" s="12">
        <f>TRUNC(G188*D188, 0)</f>
        <v>0</v>
      </c>
      <c r="I188" s="12"/>
      <c r="J188" s="12">
        <f>TRUNC(I188*D188, 0)</f>
        <v>0</v>
      </c>
      <c r="K188" s="12">
        <f t="shared" ref="K188:L191" si="28">TRUNC(E188+G188+I188, 0)</f>
        <v>0</v>
      </c>
      <c r="L188" s="12">
        <f t="shared" si="28"/>
        <v>0</v>
      </c>
      <c r="M188" s="9"/>
      <c r="N188" s="2" t="s">
        <v>413</v>
      </c>
      <c r="O188" s="2" t="s">
        <v>51</v>
      </c>
      <c r="P188" s="2" t="s">
        <v>51</v>
      </c>
      <c r="Q188" s="2" t="s">
        <v>357</v>
      </c>
      <c r="R188" s="2" t="s">
        <v>62</v>
      </c>
      <c r="S188" s="2" t="s">
        <v>62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51</v>
      </c>
      <c r="AS188" s="2" t="s">
        <v>51</v>
      </c>
      <c r="AT188" s="3"/>
      <c r="AU188" s="2" t="s">
        <v>414</v>
      </c>
      <c r="AV188" s="3">
        <v>226</v>
      </c>
    </row>
    <row r="189" spans="1:48" ht="30" customHeight="1" x14ac:dyDescent="0.3">
      <c r="A189" s="9" t="s">
        <v>411</v>
      </c>
      <c r="B189" s="9" t="s">
        <v>415</v>
      </c>
      <c r="C189" s="9" t="s">
        <v>85</v>
      </c>
      <c r="D189" s="10">
        <v>6</v>
      </c>
      <c r="E189" s="12"/>
      <c r="F189" s="12">
        <f>TRUNC(E189*D189, 0)</f>
        <v>0</v>
      </c>
      <c r="G189" s="12"/>
      <c r="H189" s="12">
        <f>TRUNC(G189*D189, 0)</f>
        <v>0</v>
      </c>
      <c r="I189" s="12"/>
      <c r="J189" s="12">
        <f>TRUNC(I189*D189, 0)</f>
        <v>0</v>
      </c>
      <c r="K189" s="12">
        <f t="shared" si="28"/>
        <v>0</v>
      </c>
      <c r="L189" s="12">
        <f t="shared" si="28"/>
        <v>0</v>
      </c>
      <c r="M189" s="9"/>
      <c r="N189" s="2" t="s">
        <v>416</v>
      </c>
      <c r="O189" s="2" t="s">
        <v>51</v>
      </c>
      <c r="P189" s="2" t="s">
        <v>51</v>
      </c>
      <c r="Q189" s="2" t="s">
        <v>357</v>
      </c>
      <c r="R189" s="2" t="s">
        <v>62</v>
      </c>
      <c r="S189" s="2" t="s">
        <v>62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51</v>
      </c>
      <c r="AS189" s="2" t="s">
        <v>51</v>
      </c>
      <c r="AT189" s="3"/>
      <c r="AU189" s="2" t="s">
        <v>417</v>
      </c>
      <c r="AV189" s="3">
        <v>242</v>
      </c>
    </row>
    <row r="190" spans="1:48" ht="30" customHeight="1" x14ac:dyDescent="0.3">
      <c r="A190" s="9" t="s">
        <v>411</v>
      </c>
      <c r="B190" s="9" t="s">
        <v>418</v>
      </c>
      <c r="C190" s="9" t="s">
        <v>85</v>
      </c>
      <c r="D190" s="10">
        <v>3</v>
      </c>
      <c r="E190" s="12"/>
      <c r="F190" s="12">
        <f>TRUNC(E190*D190, 0)</f>
        <v>0</v>
      </c>
      <c r="G190" s="12"/>
      <c r="H190" s="12">
        <f>TRUNC(G190*D190, 0)</f>
        <v>0</v>
      </c>
      <c r="I190" s="12"/>
      <c r="J190" s="12">
        <f>TRUNC(I190*D190, 0)</f>
        <v>0</v>
      </c>
      <c r="K190" s="12">
        <f t="shared" si="28"/>
        <v>0</v>
      </c>
      <c r="L190" s="12">
        <f t="shared" si="28"/>
        <v>0</v>
      </c>
      <c r="M190" s="9"/>
      <c r="N190" s="2" t="s">
        <v>419</v>
      </c>
      <c r="O190" s="2" t="s">
        <v>51</v>
      </c>
      <c r="P190" s="2" t="s">
        <v>51</v>
      </c>
      <c r="Q190" s="2" t="s">
        <v>357</v>
      </c>
      <c r="R190" s="2" t="s">
        <v>62</v>
      </c>
      <c r="S190" s="2" t="s">
        <v>62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51</v>
      </c>
      <c r="AS190" s="2" t="s">
        <v>51</v>
      </c>
      <c r="AT190" s="3"/>
      <c r="AU190" s="2" t="s">
        <v>420</v>
      </c>
      <c r="AV190" s="3">
        <v>243</v>
      </c>
    </row>
    <row r="191" spans="1:48" ht="30" customHeight="1" x14ac:dyDescent="0.3">
      <c r="A191" s="9" t="s">
        <v>411</v>
      </c>
      <c r="B191" s="9" t="s">
        <v>421</v>
      </c>
      <c r="C191" s="9" t="s">
        <v>85</v>
      </c>
      <c r="D191" s="10">
        <v>3</v>
      </c>
      <c r="E191" s="12"/>
      <c r="F191" s="12">
        <f>TRUNC(E191*D191, 0)</f>
        <v>0</v>
      </c>
      <c r="G191" s="12"/>
      <c r="H191" s="12">
        <f>TRUNC(G191*D191, 0)</f>
        <v>0</v>
      </c>
      <c r="I191" s="12"/>
      <c r="J191" s="12">
        <f>TRUNC(I191*D191, 0)</f>
        <v>0</v>
      </c>
      <c r="K191" s="12">
        <f t="shared" si="28"/>
        <v>0</v>
      </c>
      <c r="L191" s="12">
        <f t="shared" si="28"/>
        <v>0</v>
      </c>
      <c r="M191" s="9"/>
      <c r="N191" s="2" t="s">
        <v>422</v>
      </c>
      <c r="O191" s="2" t="s">
        <v>51</v>
      </c>
      <c r="P191" s="2" t="s">
        <v>51</v>
      </c>
      <c r="Q191" s="2" t="s">
        <v>357</v>
      </c>
      <c r="R191" s="2" t="s">
        <v>62</v>
      </c>
      <c r="S191" s="2" t="s">
        <v>62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51</v>
      </c>
      <c r="AS191" s="2" t="s">
        <v>51</v>
      </c>
      <c r="AT191" s="3"/>
      <c r="AU191" s="2" t="s">
        <v>423</v>
      </c>
      <c r="AV191" s="3">
        <v>244</v>
      </c>
    </row>
    <row r="192" spans="1:48" ht="30" customHeight="1" x14ac:dyDescent="0.3">
      <c r="A192" s="9" t="s">
        <v>370</v>
      </c>
      <c r="B192" s="9" t="s">
        <v>51</v>
      </c>
      <c r="C192" s="9" t="s">
        <v>51</v>
      </c>
      <c r="D192" s="10"/>
      <c r="E192" s="12"/>
      <c r="F192" s="12">
        <f>SUM(F188:F191)</f>
        <v>0</v>
      </c>
      <c r="G192" s="12"/>
      <c r="H192" s="12">
        <f>SUM(H188:H191)</f>
        <v>0</v>
      </c>
      <c r="I192" s="12"/>
      <c r="J192" s="12">
        <f>SUM(J188:J191)</f>
        <v>0</v>
      </c>
      <c r="K192" s="12"/>
      <c r="L192" s="12">
        <f>SUM(L188:L191)</f>
        <v>0</v>
      </c>
      <c r="M192" s="9"/>
      <c r="N192" s="2" t="s">
        <v>371</v>
      </c>
      <c r="O192" s="2" t="s">
        <v>51</v>
      </c>
      <c r="P192" s="2" t="s">
        <v>51</v>
      </c>
      <c r="Q192" s="2" t="s">
        <v>51</v>
      </c>
      <c r="R192" s="2" t="s">
        <v>62</v>
      </c>
      <c r="S192" s="2" t="s">
        <v>62</v>
      </c>
      <c r="T192" s="2" t="s">
        <v>62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51</v>
      </c>
      <c r="AS192" s="2" t="s">
        <v>51</v>
      </c>
      <c r="AT192" s="3"/>
      <c r="AU192" s="2" t="s">
        <v>372</v>
      </c>
      <c r="AV192" s="3">
        <v>257</v>
      </c>
    </row>
    <row r="193" spans="1:48" ht="30" customHeight="1" x14ac:dyDescent="0.3">
      <c r="A193" s="9" t="s">
        <v>424</v>
      </c>
      <c r="B193" s="9" t="s">
        <v>425</v>
      </c>
      <c r="C193" s="9" t="s">
        <v>59</v>
      </c>
      <c r="D193" s="10">
        <v>3</v>
      </c>
      <c r="E193" s="12"/>
      <c r="F193" s="12">
        <f>TRUNC(E193*D193, 0)</f>
        <v>0</v>
      </c>
      <c r="G193" s="12"/>
      <c r="H193" s="12">
        <f>TRUNC(G193*D193, 0)</f>
        <v>0</v>
      </c>
      <c r="I193" s="12"/>
      <c r="J193" s="12">
        <f>TRUNC(I193*D193, 0)</f>
        <v>0</v>
      </c>
      <c r="K193" s="12">
        <f t="shared" ref="K193:L197" si="29">TRUNC(E193+G193+I193, 0)</f>
        <v>0</v>
      </c>
      <c r="L193" s="12">
        <f t="shared" si="29"/>
        <v>0</v>
      </c>
      <c r="M193" s="9"/>
      <c r="N193" s="2" t="s">
        <v>426</v>
      </c>
      <c r="O193" s="2" t="s">
        <v>51</v>
      </c>
      <c r="P193" s="2" t="s">
        <v>51</v>
      </c>
      <c r="Q193" s="2" t="s">
        <v>357</v>
      </c>
      <c r="R193" s="2" t="s">
        <v>61</v>
      </c>
      <c r="S193" s="2" t="s">
        <v>62</v>
      </c>
      <c r="T193" s="2" t="s">
        <v>62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51</v>
      </c>
      <c r="AS193" s="2" t="s">
        <v>51</v>
      </c>
      <c r="AT193" s="3"/>
      <c r="AU193" s="2" t="s">
        <v>427</v>
      </c>
      <c r="AV193" s="3">
        <v>258</v>
      </c>
    </row>
    <row r="194" spans="1:48" ht="30" customHeight="1" x14ac:dyDescent="0.3">
      <c r="A194" s="9" t="s">
        <v>428</v>
      </c>
      <c r="B194" s="9" t="s">
        <v>429</v>
      </c>
      <c r="C194" s="9" t="s">
        <v>430</v>
      </c>
      <c r="D194" s="10">
        <v>3</v>
      </c>
      <c r="E194" s="12"/>
      <c r="F194" s="12">
        <f>TRUNC(E194*D194, 0)</f>
        <v>0</v>
      </c>
      <c r="G194" s="12"/>
      <c r="H194" s="12">
        <f>TRUNC(G194*D194, 0)</f>
        <v>0</v>
      </c>
      <c r="I194" s="12"/>
      <c r="J194" s="12">
        <f>TRUNC(I194*D194, 0)</f>
        <v>0</v>
      </c>
      <c r="K194" s="12">
        <f t="shared" si="29"/>
        <v>0</v>
      </c>
      <c r="L194" s="12">
        <f t="shared" si="29"/>
        <v>0</v>
      </c>
      <c r="M194" s="9"/>
      <c r="N194" s="2" t="s">
        <v>431</v>
      </c>
      <c r="O194" s="2" t="s">
        <v>51</v>
      </c>
      <c r="P194" s="2" t="s">
        <v>51</v>
      </c>
      <c r="Q194" s="2" t="s">
        <v>357</v>
      </c>
      <c r="R194" s="2" t="s">
        <v>61</v>
      </c>
      <c r="S194" s="2" t="s">
        <v>62</v>
      </c>
      <c r="T194" s="2" t="s">
        <v>62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51</v>
      </c>
      <c r="AS194" s="2" t="s">
        <v>51</v>
      </c>
      <c r="AT194" s="3"/>
      <c r="AU194" s="2" t="s">
        <v>432</v>
      </c>
      <c r="AV194" s="3">
        <v>261</v>
      </c>
    </row>
    <row r="195" spans="1:48" ht="30" customHeight="1" x14ac:dyDescent="0.3">
      <c r="A195" s="9" t="s">
        <v>433</v>
      </c>
      <c r="B195" s="9" t="s">
        <v>434</v>
      </c>
      <c r="C195" s="9" t="s">
        <v>69</v>
      </c>
      <c r="D195" s="10">
        <v>3</v>
      </c>
      <c r="E195" s="12"/>
      <c r="F195" s="12">
        <f>TRUNC(E195*D195, 0)</f>
        <v>0</v>
      </c>
      <c r="G195" s="12"/>
      <c r="H195" s="12">
        <f>TRUNC(G195*D195, 0)</f>
        <v>0</v>
      </c>
      <c r="I195" s="12"/>
      <c r="J195" s="12">
        <f>TRUNC(I195*D195, 0)</f>
        <v>0</v>
      </c>
      <c r="K195" s="12">
        <f t="shared" si="29"/>
        <v>0</v>
      </c>
      <c r="L195" s="12">
        <f t="shared" si="29"/>
        <v>0</v>
      </c>
      <c r="M195" s="9"/>
      <c r="N195" s="2" t="s">
        <v>435</v>
      </c>
      <c r="O195" s="2" t="s">
        <v>51</v>
      </c>
      <c r="P195" s="2" t="s">
        <v>51</v>
      </c>
      <c r="Q195" s="2" t="s">
        <v>357</v>
      </c>
      <c r="R195" s="2" t="s">
        <v>61</v>
      </c>
      <c r="S195" s="2" t="s">
        <v>62</v>
      </c>
      <c r="T195" s="2" t="s">
        <v>62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51</v>
      </c>
      <c r="AS195" s="2" t="s">
        <v>51</v>
      </c>
      <c r="AT195" s="3"/>
      <c r="AU195" s="2" t="s">
        <v>436</v>
      </c>
      <c r="AV195" s="3">
        <v>229</v>
      </c>
    </row>
    <row r="196" spans="1:48" ht="30" customHeight="1" x14ac:dyDescent="0.3">
      <c r="A196" s="9" t="s">
        <v>437</v>
      </c>
      <c r="B196" s="9" t="s">
        <v>438</v>
      </c>
      <c r="C196" s="9" t="s">
        <v>69</v>
      </c>
      <c r="D196" s="10">
        <v>39</v>
      </c>
      <c r="E196" s="12"/>
      <c r="F196" s="12">
        <f>TRUNC(E196*D196, 0)</f>
        <v>0</v>
      </c>
      <c r="G196" s="12"/>
      <c r="H196" s="12">
        <f>TRUNC(G196*D196, 0)</f>
        <v>0</v>
      </c>
      <c r="I196" s="12"/>
      <c r="J196" s="12">
        <f>TRUNC(I196*D196, 0)</f>
        <v>0</v>
      </c>
      <c r="K196" s="12">
        <f t="shared" si="29"/>
        <v>0</v>
      </c>
      <c r="L196" s="12">
        <f t="shared" si="29"/>
        <v>0</v>
      </c>
      <c r="M196" s="9"/>
      <c r="N196" s="2" t="s">
        <v>439</v>
      </c>
      <c r="O196" s="2" t="s">
        <v>51</v>
      </c>
      <c r="P196" s="2" t="s">
        <v>51</v>
      </c>
      <c r="Q196" s="2" t="s">
        <v>357</v>
      </c>
      <c r="R196" s="2" t="s">
        <v>61</v>
      </c>
      <c r="S196" s="2" t="s">
        <v>62</v>
      </c>
      <c r="T196" s="2" t="s">
        <v>62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51</v>
      </c>
      <c r="AS196" s="2" t="s">
        <v>51</v>
      </c>
      <c r="AT196" s="3"/>
      <c r="AU196" s="2" t="s">
        <v>440</v>
      </c>
      <c r="AV196" s="3">
        <v>259</v>
      </c>
    </row>
    <row r="197" spans="1:48" ht="30" customHeight="1" x14ac:dyDescent="0.3">
      <c r="A197" s="9" t="s">
        <v>437</v>
      </c>
      <c r="B197" s="9" t="s">
        <v>441</v>
      </c>
      <c r="C197" s="9" t="s">
        <v>69</v>
      </c>
      <c r="D197" s="10">
        <v>10</v>
      </c>
      <c r="E197" s="12"/>
      <c r="F197" s="12">
        <f>TRUNC(E197*D197, 0)</f>
        <v>0</v>
      </c>
      <c r="G197" s="12"/>
      <c r="H197" s="12">
        <f>TRUNC(G197*D197, 0)</f>
        <v>0</v>
      </c>
      <c r="I197" s="12"/>
      <c r="J197" s="12">
        <f>TRUNC(I197*D197, 0)</f>
        <v>0</v>
      </c>
      <c r="K197" s="12">
        <f t="shared" si="29"/>
        <v>0</v>
      </c>
      <c r="L197" s="12">
        <f t="shared" si="29"/>
        <v>0</v>
      </c>
      <c r="M197" s="9"/>
      <c r="N197" s="2" t="s">
        <v>442</v>
      </c>
      <c r="O197" s="2" t="s">
        <v>51</v>
      </c>
      <c r="P197" s="2" t="s">
        <v>51</v>
      </c>
      <c r="Q197" s="2" t="s">
        <v>357</v>
      </c>
      <c r="R197" s="2" t="s">
        <v>61</v>
      </c>
      <c r="S197" s="2" t="s">
        <v>62</v>
      </c>
      <c r="T197" s="2" t="s">
        <v>62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51</v>
      </c>
      <c r="AS197" s="2" t="s">
        <v>51</v>
      </c>
      <c r="AT197" s="3"/>
      <c r="AU197" s="2" t="s">
        <v>443</v>
      </c>
      <c r="AV197" s="3">
        <v>260</v>
      </c>
    </row>
    <row r="198" spans="1:48" ht="30" customHeight="1" x14ac:dyDescent="0.3">
      <c r="A198" s="9" t="s">
        <v>370</v>
      </c>
      <c r="B198" s="9" t="s">
        <v>51</v>
      </c>
      <c r="C198" s="9" t="s">
        <v>51</v>
      </c>
      <c r="D198" s="10"/>
      <c r="E198" s="12"/>
      <c r="F198" s="12">
        <f>SUM(F193:F197)</f>
        <v>0</v>
      </c>
      <c r="G198" s="12"/>
      <c r="H198" s="12">
        <f>SUM(H193:H197)</f>
        <v>0</v>
      </c>
      <c r="I198" s="12"/>
      <c r="J198" s="12">
        <f>SUM(J193:J197)</f>
        <v>0</v>
      </c>
      <c r="K198" s="12"/>
      <c r="L198" s="12">
        <f>SUM(L193:L197)</f>
        <v>0</v>
      </c>
      <c r="M198" s="9"/>
      <c r="N198" s="2" t="s">
        <v>371</v>
      </c>
      <c r="O198" s="2" t="s">
        <v>51</v>
      </c>
      <c r="P198" s="2" t="s">
        <v>51</v>
      </c>
      <c r="Q198" s="2" t="s">
        <v>51</v>
      </c>
      <c r="R198" s="2" t="s">
        <v>62</v>
      </c>
      <c r="S198" s="2" t="s">
        <v>62</v>
      </c>
      <c r="T198" s="2" t="s">
        <v>62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51</v>
      </c>
      <c r="AS198" s="2" t="s">
        <v>51</v>
      </c>
      <c r="AT198" s="3"/>
      <c r="AU198" s="2" t="s">
        <v>372</v>
      </c>
      <c r="AV198" s="3">
        <v>262</v>
      </c>
    </row>
    <row r="199" spans="1:48" ht="30" customHeight="1" x14ac:dyDescent="0.3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</row>
    <row r="200" spans="1:48" ht="30" customHeight="1" x14ac:dyDescent="0.3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</row>
    <row r="201" spans="1:48" ht="30" customHeight="1" x14ac:dyDescent="0.3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</row>
    <row r="202" spans="1:48" ht="30" customHeight="1" x14ac:dyDescent="0.3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</row>
    <row r="203" spans="1:48" ht="30" customHeight="1" x14ac:dyDescent="0.3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</row>
    <row r="204" spans="1:48" ht="30" customHeight="1" x14ac:dyDescent="0.3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</row>
    <row r="205" spans="1:48" ht="30" customHeight="1" x14ac:dyDescent="0.3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</row>
    <row r="206" spans="1:48" ht="30" customHeight="1" x14ac:dyDescent="0.3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1:48" ht="30" customHeight="1" x14ac:dyDescent="0.3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</row>
    <row r="208" spans="1:48" ht="30" customHeight="1" x14ac:dyDescent="0.3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</row>
    <row r="209" spans="1:48" ht="30" customHeight="1" x14ac:dyDescent="0.3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</row>
    <row r="210" spans="1:48" ht="30" customHeight="1" x14ac:dyDescent="0.3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</row>
    <row r="211" spans="1:48" ht="30" customHeight="1" x14ac:dyDescent="0.3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</row>
    <row r="212" spans="1:48" ht="30" customHeight="1" x14ac:dyDescent="0.3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</row>
    <row r="213" spans="1:48" ht="30" customHeight="1" x14ac:dyDescent="0.3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</row>
    <row r="214" spans="1:48" ht="30" customHeight="1" x14ac:dyDescent="0.3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</row>
    <row r="215" spans="1:48" ht="30" customHeight="1" x14ac:dyDescent="0.3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</row>
    <row r="216" spans="1:48" ht="30" customHeight="1" x14ac:dyDescent="0.3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</row>
    <row r="217" spans="1:48" ht="30" customHeight="1" x14ac:dyDescent="0.3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</row>
    <row r="218" spans="1:48" ht="30" customHeight="1" x14ac:dyDescent="0.3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</row>
    <row r="219" spans="1:48" ht="30" customHeight="1" x14ac:dyDescent="0.3">
      <c r="A219" s="9" t="s">
        <v>72</v>
      </c>
      <c r="B219" s="10"/>
      <c r="C219" s="10"/>
      <c r="D219" s="10"/>
      <c r="E219" s="10"/>
      <c r="F219" s="12">
        <f>SUM(F173:F218) -F176-F187-F192-F198</f>
        <v>0</v>
      </c>
      <c r="G219" s="10"/>
      <c r="H219" s="12">
        <f>SUM(H173:H218) -H176-H187-H192-H198</f>
        <v>0</v>
      </c>
      <c r="I219" s="10"/>
      <c r="J219" s="12">
        <f>SUM(J173:J218) -J176-J187-J192-J198</f>
        <v>0</v>
      </c>
      <c r="K219" s="10"/>
      <c r="L219" s="12">
        <f>SUM(L173:L218) -L176-L187-L192-L198</f>
        <v>0</v>
      </c>
      <c r="M219" s="10"/>
      <c r="N219" t="s">
        <v>73</v>
      </c>
    </row>
    <row r="220" spans="1:48" ht="30" customHeight="1" x14ac:dyDescent="0.3">
      <c r="A220" s="9" t="s">
        <v>444</v>
      </c>
      <c r="B220" s="9" t="s">
        <v>51</v>
      </c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3"/>
      <c r="O220" s="3"/>
      <c r="P220" s="3"/>
      <c r="Q220" s="2" t="s">
        <v>445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 x14ac:dyDescent="0.3">
      <c r="A221" s="9" t="s">
        <v>446</v>
      </c>
      <c r="B221" s="9" t="s">
        <v>447</v>
      </c>
      <c r="C221" s="9" t="s">
        <v>448</v>
      </c>
      <c r="D221" s="10">
        <v>394</v>
      </c>
      <c r="E221" s="12"/>
      <c r="F221" s="12">
        <f>TRUNC(E221*D221, 0)</f>
        <v>0</v>
      </c>
      <c r="G221" s="12"/>
      <c r="H221" s="12">
        <f>TRUNC(G221*D221, 0)</f>
        <v>0</v>
      </c>
      <c r="I221" s="12"/>
      <c r="J221" s="12">
        <f>TRUNC(I221*D221, 0)</f>
        <v>0</v>
      </c>
      <c r="K221" s="12">
        <f t="shared" ref="K221:L224" si="30">TRUNC(E221+G221+I221, 0)</f>
        <v>0</v>
      </c>
      <c r="L221" s="12">
        <f t="shared" si="30"/>
        <v>0</v>
      </c>
      <c r="M221" s="9"/>
      <c r="N221" s="2" t="s">
        <v>449</v>
      </c>
      <c r="O221" s="2" t="s">
        <v>51</v>
      </c>
      <c r="P221" s="2" t="s">
        <v>51</v>
      </c>
      <c r="Q221" s="2" t="s">
        <v>445</v>
      </c>
      <c r="R221" s="2" t="s">
        <v>62</v>
      </c>
      <c r="S221" s="2" t="s">
        <v>62</v>
      </c>
      <c r="T221" s="2" t="s">
        <v>61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51</v>
      </c>
      <c r="AS221" s="2" t="s">
        <v>51</v>
      </c>
      <c r="AT221" s="3"/>
      <c r="AU221" s="2" t="s">
        <v>450</v>
      </c>
      <c r="AV221" s="3">
        <v>201</v>
      </c>
    </row>
    <row r="222" spans="1:48" ht="30" customHeight="1" x14ac:dyDescent="0.3">
      <c r="A222" s="9" t="s">
        <v>451</v>
      </c>
      <c r="B222" s="9" t="s">
        <v>452</v>
      </c>
      <c r="C222" s="9" t="s">
        <v>94</v>
      </c>
      <c r="D222" s="10">
        <v>5</v>
      </c>
      <c r="E222" s="12"/>
      <c r="F222" s="12">
        <f>TRUNC(E222*D222, 0)</f>
        <v>0</v>
      </c>
      <c r="G222" s="12"/>
      <c r="H222" s="12">
        <f>TRUNC(G222*D222, 0)</f>
        <v>0</v>
      </c>
      <c r="I222" s="12"/>
      <c r="J222" s="12">
        <f>TRUNC(I222*D222, 0)</f>
        <v>0</v>
      </c>
      <c r="K222" s="12">
        <f t="shared" si="30"/>
        <v>0</v>
      </c>
      <c r="L222" s="12">
        <f t="shared" si="30"/>
        <v>0</v>
      </c>
      <c r="M222" s="9"/>
      <c r="N222" s="2" t="s">
        <v>453</v>
      </c>
      <c r="O222" s="2" t="s">
        <v>51</v>
      </c>
      <c r="P222" s="2" t="s">
        <v>51</v>
      </c>
      <c r="Q222" s="2" t="s">
        <v>445</v>
      </c>
      <c r="R222" s="2" t="s">
        <v>61</v>
      </c>
      <c r="S222" s="2" t="s">
        <v>62</v>
      </c>
      <c r="T222" s="2" t="s">
        <v>62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51</v>
      </c>
      <c r="AS222" s="2" t="s">
        <v>51</v>
      </c>
      <c r="AT222" s="3"/>
      <c r="AU222" s="2" t="s">
        <v>454</v>
      </c>
      <c r="AV222" s="3">
        <v>72</v>
      </c>
    </row>
    <row r="223" spans="1:48" ht="30" customHeight="1" x14ac:dyDescent="0.3">
      <c r="A223" s="9" t="s">
        <v>455</v>
      </c>
      <c r="B223" s="9" t="s">
        <v>456</v>
      </c>
      <c r="C223" s="9" t="s">
        <v>457</v>
      </c>
      <c r="D223" s="10">
        <v>0.39400000000000002</v>
      </c>
      <c r="E223" s="12"/>
      <c r="F223" s="12">
        <f>TRUNC(E223*D223, 0)</f>
        <v>0</v>
      </c>
      <c r="G223" s="12"/>
      <c r="H223" s="12">
        <f>TRUNC(G223*D223, 0)</f>
        <v>0</v>
      </c>
      <c r="I223" s="12"/>
      <c r="J223" s="12">
        <f>TRUNC(I223*D223, 0)</f>
        <v>0</v>
      </c>
      <c r="K223" s="12">
        <f t="shared" si="30"/>
        <v>0</v>
      </c>
      <c r="L223" s="12">
        <f t="shared" si="30"/>
        <v>0</v>
      </c>
      <c r="M223" s="9"/>
      <c r="N223" s="2" t="s">
        <v>458</v>
      </c>
      <c r="O223" s="2" t="s">
        <v>51</v>
      </c>
      <c r="P223" s="2" t="s">
        <v>51</v>
      </c>
      <c r="Q223" s="2" t="s">
        <v>445</v>
      </c>
      <c r="R223" s="2" t="s">
        <v>61</v>
      </c>
      <c r="S223" s="2" t="s">
        <v>62</v>
      </c>
      <c r="T223" s="2" t="s">
        <v>62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51</v>
      </c>
      <c r="AS223" s="2" t="s">
        <v>51</v>
      </c>
      <c r="AT223" s="3"/>
      <c r="AU223" s="2" t="s">
        <v>459</v>
      </c>
      <c r="AV223" s="3">
        <v>200</v>
      </c>
    </row>
    <row r="224" spans="1:48" ht="30" customHeight="1" x14ac:dyDescent="0.3">
      <c r="A224" s="9" t="s">
        <v>460</v>
      </c>
      <c r="B224" s="9" t="s">
        <v>461</v>
      </c>
      <c r="C224" s="9" t="s">
        <v>69</v>
      </c>
      <c r="D224" s="10">
        <v>2</v>
      </c>
      <c r="E224" s="12"/>
      <c r="F224" s="12">
        <f>TRUNC(E224*D224, 0)</f>
        <v>0</v>
      </c>
      <c r="G224" s="12"/>
      <c r="H224" s="12">
        <f>TRUNC(G224*D224, 0)</f>
        <v>0</v>
      </c>
      <c r="I224" s="12"/>
      <c r="J224" s="12">
        <f>TRUNC(I224*D224, 0)</f>
        <v>0</v>
      </c>
      <c r="K224" s="12">
        <f t="shared" si="30"/>
        <v>0</v>
      </c>
      <c r="L224" s="12">
        <f t="shared" si="30"/>
        <v>0</v>
      </c>
      <c r="M224" s="9"/>
      <c r="N224" s="2" t="s">
        <v>462</v>
      </c>
      <c r="O224" s="2" t="s">
        <v>51</v>
      </c>
      <c r="P224" s="2" t="s">
        <v>51</v>
      </c>
      <c r="Q224" s="2" t="s">
        <v>445</v>
      </c>
      <c r="R224" s="2" t="s">
        <v>61</v>
      </c>
      <c r="S224" s="2" t="s">
        <v>62</v>
      </c>
      <c r="T224" s="2" t="s">
        <v>62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51</v>
      </c>
      <c r="AS224" s="2" t="s">
        <v>51</v>
      </c>
      <c r="AT224" s="3"/>
      <c r="AU224" s="2" t="s">
        <v>463</v>
      </c>
      <c r="AV224" s="3">
        <v>202</v>
      </c>
    </row>
    <row r="225" spans="1:13" ht="30" customHeight="1" x14ac:dyDescent="0.3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</row>
    <row r="226" spans="1:13" ht="30" customHeight="1" x14ac:dyDescent="0.3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</row>
    <row r="227" spans="1:13" ht="30" customHeight="1" x14ac:dyDescent="0.3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</row>
    <row r="228" spans="1:13" ht="30" customHeight="1" x14ac:dyDescent="0.3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</row>
    <row r="229" spans="1:13" ht="30" customHeight="1" x14ac:dyDescent="0.3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</row>
    <row r="230" spans="1:13" ht="30" customHeight="1" x14ac:dyDescent="0.3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</row>
    <row r="231" spans="1:13" ht="30" customHeight="1" x14ac:dyDescent="0.3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</row>
    <row r="232" spans="1:13" ht="30" customHeight="1" x14ac:dyDescent="0.3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</row>
    <row r="233" spans="1:13" ht="30" customHeight="1" x14ac:dyDescent="0.3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</row>
    <row r="234" spans="1:13" ht="30" customHeight="1" x14ac:dyDescent="0.3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</row>
    <row r="235" spans="1:13" ht="30" customHeight="1" x14ac:dyDescent="0.3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</row>
    <row r="236" spans="1:13" ht="30" customHeight="1" x14ac:dyDescent="0.3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</row>
    <row r="237" spans="1:13" ht="30" customHeight="1" x14ac:dyDescent="0.3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</row>
    <row r="238" spans="1:13" ht="30" customHeight="1" x14ac:dyDescent="0.3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</row>
    <row r="239" spans="1:13" ht="30" customHeight="1" x14ac:dyDescent="0.3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</row>
    <row r="240" spans="1:13" ht="30" customHeight="1" x14ac:dyDescent="0.3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</row>
    <row r="241" spans="1:48" ht="30" customHeight="1" x14ac:dyDescent="0.3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</row>
    <row r="242" spans="1:48" ht="30" customHeight="1" x14ac:dyDescent="0.3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</row>
    <row r="243" spans="1:48" ht="30" customHeight="1" x14ac:dyDescent="0.3">
      <c r="A243" s="9" t="s">
        <v>72</v>
      </c>
      <c r="B243" s="10"/>
      <c r="C243" s="10"/>
      <c r="D243" s="10"/>
      <c r="E243" s="10"/>
      <c r="F243" s="12">
        <f>SUM(F221:F242)</f>
        <v>0</v>
      </c>
      <c r="G243" s="10"/>
      <c r="H243" s="12">
        <f>SUM(H221:H242)</f>
        <v>0</v>
      </c>
      <c r="I243" s="10"/>
      <c r="J243" s="12">
        <f>SUM(J221:J242)</f>
        <v>0</v>
      </c>
      <c r="K243" s="10"/>
      <c r="L243" s="12">
        <f>SUM(L221:L242)</f>
        <v>0</v>
      </c>
      <c r="M243" s="10"/>
      <c r="N243" t="s">
        <v>73</v>
      </c>
    </row>
    <row r="244" spans="1:48" ht="30" customHeight="1" x14ac:dyDescent="0.3">
      <c r="A244" s="9" t="s">
        <v>464</v>
      </c>
      <c r="B244" s="9" t="s">
        <v>51</v>
      </c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3"/>
      <c r="O244" s="3"/>
      <c r="P244" s="3"/>
      <c r="Q244" s="2" t="s">
        <v>465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 x14ac:dyDescent="0.3">
      <c r="A245" s="9" t="s">
        <v>466</v>
      </c>
      <c r="B245" s="9" t="s">
        <v>467</v>
      </c>
      <c r="C245" s="9" t="s">
        <v>94</v>
      </c>
      <c r="D245" s="10">
        <v>4</v>
      </c>
      <c r="E245" s="12"/>
      <c r="F245" s="12">
        <f>TRUNC(E245*D245, 0)</f>
        <v>0</v>
      </c>
      <c r="G245" s="12"/>
      <c r="H245" s="12">
        <f>TRUNC(G245*D245, 0)</f>
        <v>0</v>
      </c>
      <c r="I245" s="12"/>
      <c r="J245" s="12">
        <f>TRUNC(I245*D245, 0)</f>
        <v>0</v>
      </c>
      <c r="K245" s="12">
        <f t="shared" ref="K245:L248" si="31">TRUNC(E245+G245+I245, 0)</f>
        <v>0</v>
      </c>
      <c r="L245" s="12">
        <f t="shared" si="31"/>
        <v>0</v>
      </c>
      <c r="M245" s="9"/>
      <c r="N245" s="2" t="s">
        <v>468</v>
      </c>
      <c r="O245" s="2" t="s">
        <v>51</v>
      </c>
      <c r="P245" s="2" t="s">
        <v>51</v>
      </c>
      <c r="Q245" s="2" t="s">
        <v>465</v>
      </c>
      <c r="R245" s="2" t="s">
        <v>62</v>
      </c>
      <c r="S245" s="2" t="s">
        <v>62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51</v>
      </c>
      <c r="AS245" s="2" t="s">
        <v>51</v>
      </c>
      <c r="AT245" s="3"/>
      <c r="AU245" s="2" t="s">
        <v>469</v>
      </c>
      <c r="AV245" s="3">
        <v>203</v>
      </c>
    </row>
    <row r="246" spans="1:48" ht="30" customHeight="1" x14ac:dyDescent="0.3">
      <c r="A246" s="9" t="s">
        <v>470</v>
      </c>
      <c r="B246" s="9" t="s">
        <v>471</v>
      </c>
      <c r="C246" s="9" t="s">
        <v>94</v>
      </c>
      <c r="D246" s="10">
        <v>16</v>
      </c>
      <c r="E246" s="12"/>
      <c r="F246" s="12">
        <f>TRUNC(E246*D246, 0)</f>
        <v>0</v>
      </c>
      <c r="G246" s="12"/>
      <c r="H246" s="12">
        <f>TRUNC(G246*D246, 0)</f>
        <v>0</v>
      </c>
      <c r="I246" s="12"/>
      <c r="J246" s="12">
        <f>TRUNC(I246*D246, 0)</f>
        <v>0</v>
      </c>
      <c r="K246" s="12">
        <f t="shared" si="31"/>
        <v>0</v>
      </c>
      <c r="L246" s="12">
        <f t="shared" si="31"/>
        <v>0</v>
      </c>
      <c r="M246" s="9"/>
      <c r="N246" s="2" t="s">
        <v>472</v>
      </c>
      <c r="O246" s="2" t="s">
        <v>51</v>
      </c>
      <c r="P246" s="2" t="s">
        <v>51</v>
      </c>
      <c r="Q246" s="2" t="s">
        <v>465</v>
      </c>
      <c r="R246" s="2" t="s">
        <v>62</v>
      </c>
      <c r="S246" s="2" t="s">
        <v>62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51</v>
      </c>
      <c r="AS246" s="2" t="s">
        <v>51</v>
      </c>
      <c r="AT246" s="3"/>
      <c r="AU246" s="2" t="s">
        <v>473</v>
      </c>
      <c r="AV246" s="3">
        <v>204</v>
      </c>
    </row>
    <row r="247" spans="1:48" ht="30" customHeight="1" x14ac:dyDescent="0.3">
      <c r="A247" s="9" t="s">
        <v>474</v>
      </c>
      <c r="B247" s="9" t="s">
        <v>475</v>
      </c>
      <c r="C247" s="9" t="s">
        <v>94</v>
      </c>
      <c r="D247" s="10">
        <v>3</v>
      </c>
      <c r="E247" s="12"/>
      <c r="F247" s="12">
        <f>TRUNC(E247*D247, 0)</f>
        <v>0</v>
      </c>
      <c r="G247" s="12"/>
      <c r="H247" s="12">
        <f>TRUNC(G247*D247, 0)</f>
        <v>0</v>
      </c>
      <c r="I247" s="12"/>
      <c r="J247" s="12">
        <f>TRUNC(I247*D247, 0)</f>
        <v>0</v>
      </c>
      <c r="K247" s="12">
        <f t="shared" si="31"/>
        <v>0</v>
      </c>
      <c r="L247" s="12">
        <f t="shared" si="31"/>
        <v>0</v>
      </c>
      <c r="M247" s="9"/>
      <c r="N247" s="2" t="s">
        <v>476</v>
      </c>
      <c r="O247" s="2" t="s">
        <v>51</v>
      </c>
      <c r="P247" s="2" t="s">
        <v>51</v>
      </c>
      <c r="Q247" s="2" t="s">
        <v>465</v>
      </c>
      <c r="R247" s="2" t="s">
        <v>61</v>
      </c>
      <c r="S247" s="2" t="s">
        <v>62</v>
      </c>
      <c r="T247" s="2" t="s">
        <v>62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51</v>
      </c>
      <c r="AS247" s="2" t="s">
        <v>51</v>
      </c>
      <c r="AT247" s="3"/>
      <c r="AU247" s="2" t="s">
        <v>477</v>
      </c>
      <c r="AV247" s="3">
        <v>205</v>
      </c>
    </row>
    <row r="248" spans="1:48" ht="30" customHeight="1" x14ac:dyDescent="0.3">
      <c r="A248" s="9" t="s">
        <v>478</v>
      </c>
      <c r="B248" s="9" t="s">
        <v>479</v>
      </c>
      <c r="C248" s="9" t="s">
        <v>94</v>
      </c>
      <c r="D248" s="10">
        <v>15</v>
      </c>
      <c r="E248" s="12"/>
      <c r="F248" s="12">
        <f>TRUNC(E248*D248, 0)</f>
        <v>0</v>
      </c>
      <c r="G248" s="12"/>
      <c r="H248" s="12">
        <f>TRUNC(G248*D248, 0)</f>
        <v>0</v>
      </c>
      <c r="I248" s="12"/>
      <c r="J248" s="12">
        <f>TRUNC(I248*D248, 0)</f>
        <v>0</v>
      </c>
      <c r="K248" s="12">
        <f t="shared" si="31"/>
        <v>0</v>
      </c>
      <c r="L248" s="12">
        <f t="shared" si="31"/>
        <v>0</v>
      </c>
      <c r="M248" s="9"/>
      <c r="N248" s="2" t="s">
        <v>480</v>
      </c>
      <c r="O248" s="2" t="s">
        <v>51</v>
      </c>
      <c r="P248" s="2" t="s">
        <v>51</v>
      </c>
      <c r="Q248" s="2" t="s">
        <v>465</v>
      </c>
      <c r="R248" s="2" t="s">
        <v>61</v>
      </c>
      <c r="S248" s="2" t="s">
        <v>62</v>
      </c>
      <c r="T248" s="2" t="s">
        <v>62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51</v>
      </c>
      <c r="AS248" s="2" t="s">
        <v>51</v>
      </c>
      <c r="AT248" s="3"/>
      <c r="AU248" s="2" t="s">
        <v>481</v>
      </c>
      <c r="AV248" s="3">
        <v>206</v>
      </c>
    </row>
    <row r="249" spans="1:48" ht="30" customHeight="1" x14ac:dyDescent="0.3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</row>
    <row r="250" spans="1:48" ht="30" customHeight="1" x14ac:dyDescent="0.3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</row>
    <row r="251" spans="1:48" ht="30" customHeight="1" x14ac:dyDescent="0.3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</row>
    <row r="252" spans="1:48" ht="30" customHeight="1" x14ac:dyDescent="0.3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</row>
    <row r="253" spans="1:48" ht="30" customHeight="1" x14ac:dyDescent="0.3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</row>
    <row r="254" spans="1:48" ht="30" customHeight="1" x14ac:dyDescent="0.3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</row>
    <row r="255" spans="1:48" ht="30" customHeight="1" x14ac:dyDescent="0.3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</row>
    <row r="256" spans="1:48" ht="30" customHeight="1" x14ac:dyDescent="0.3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</row>
    <row r="257" spans="1:48" ht="30" customHeight="1" x14ac:dyDescent="0.3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</row>
    <row r="258" spans="1:48" ht="30" customHeight="1" x14ac:dyDescent="0.3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</row>
    <row r="259" spans="1:48" ht="30" customHeight="1" x14ac:dyDescent="0.3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</row>
    <row r="260" spans="1:48" ht="30" customHeight="1" x14ac:dyDescent="0.3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</row>
    <row r="261" spans="1:48" ht="30" customHeight="1" x14ac:dyDescent="0.3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</row>
    <row r="262" spans="1:48" ht="30" customHeight="1" x14ac:dyDescent="0.3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</row>
    <row r="263" spans="1:48" ht="30" customHeight="1" x14ac:dyDescent="0.3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</row>
    <row r="264" spans="1:48" ht="30" customHeight="1" x14ac:dyDescent="0.3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</row>
    <row r="265" spans="1:48" ht="30" customHeight="1" x14ac:dyDescent="0.3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</row>
    <row r="266" spans="1:48" ht="30" customHeight="1" x14ac:dyDescent="0.3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</row>
    <row r="267" spans="1:48" ht="30" customHeight="1" x14ac:dyDescent="0.3">
      <c r="A267" s="9" t="s">
        <v>72</v>
      </c>
      <c r="B267" s="10"/>
      <c r="C267" s="10"/>
      <c r="D267" s="10"/>
      <c r="E267" s="10"/>
      <c r="F267" s="12">
        <f>SUM(F245:F266)</f>
        <v>0</v>
      </c>
      <c r="G267" s="10"/>
      <c r="H267" s="12">
        <f>SUM(H245:H266)</f>
        <v>0</v>
      </c>
      <c r="I267" s="10"/>
      <c r="J267" s="12">
        <f>SUM(J245:J266)</f>
        <v>0</v>
      </c>
      <c r="K267" s="10"/>
      <c r="L267" s="12">
        <f>SUM(L245:L266)</f>
        <v>0</v>
      </c>
      <c r="M267" s="10"/>
      <c r="N267" t="s">
        <v>73</v>
      </c>
    </row>
    <row r="268" spans="1:48" ht="30" customHeight="1" x14ac:dyDescent="0.3">
      <c r="A268" s="9" t="s">
        <v>482</v>
      </c>
      <c r="B268" s="9" t="s">
        <v>51</v>
      </c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3"/>
      <c r="O268" s="3"/>
      <c r="P268" s="3"/>
      <c r="Q268" s="2" t="s">
        <v>483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 x14ac:dyDescent="0.3">
      <c r="A269" s="9" t="s">
        <v>484</v>
      </c>
      <c r="B269" s="9" t="s">
        <v>485</v>
      </c>
      <c r="C269" s="9" t="s">
        <v>94</v>
      </c>
      <c r="D269" s="10">
        <v>20</v>
      </c>
      <c r="E269" s="12"/>
      <c r="F269" s="12">
        <f>TRUNC(E269*D269, 0)</f>
        <v>0</v>
      </c>
      <c r="G269" s="12"/>
      <c r="H269" s="12">
        <f>TRUNC(G269*D269, 0)</f>
        <v>0</v>
      </c>
      <c r="I269" s="12"/>
      <c r="J269" s="12">
        <f>TRUNC(I269*D269, 0)</f>
        <v>0</v>
      </c>
      <c r="K269" s="12">
        <f t="shared" ref="K269:L273" si="32">TRUNC(E269+G269+I269, 0)</f>
        <v>0</v>
      </c>
      <c r="L269" s="12">
        <f t="shared" si="32"/>
        <v>0</v>
      </c>
      <c r="M269" s="9"/>
      <c r="N269" s="2" t="s">
        <v>486</v>
      </c>
      <c r="O269" s="2" t="s">
        <v>51</v>
      </c>
      <c r="P269" s="2" t="s">
        <v>51</v>
      </c>
      <c r="Q269" s="2" t="s">
        <v>483</v>
      </c>
      <c r="R269" s="2" t="s">
        <v>61</v>
      </c>
      <c r="S269" s="2" t="s">
        <v>62</v>
      </c>
      <c r="T269" s="2" t="s">
        <v>62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51</v>
      </c>
      <c r="AS269" s="2" t="s">
        <v>51</v>
      </c>
      <c r="AT269" s="3"/>
      <c r="AU269" s="2" t="s">
        <v>487</v>
      </c>
      <c r="AV269" s="3">
        <v>207</v>
      </c>
    </row>
    <row r="270" spans="1:48" ht="30" customHeight="1" x14ac:dyDescent="0.3">
      <c r="A270" s="9" t="s">
        <v>488</v>
      </c>
      <c r="B270" s="9" t="s">
        <v>489</v>
      </c>
      <c r="C270" s="9" t="s">
        <v>94</v>
      </c>
      <c r="D270" s="10">
        <v>3</v>
      </c>
      <c r="E270" s="12"/>
      <c r="F270" s="12">
        <f>TRUNC(E270*D270, 0)</f>
        <v>0</v>
      </c>
      <c r="G270" s="12"/>
      <c r="H270" s="12">
        <f>TRUNC(G270*D270, 0)</f>
        <v>0</v>
      </c>
      <c r="I270" s="12"/>
      <c r="J270" s="12">
        <f>TRUNC(I270*D270, 0)</f>
        <v>0</v>
      </c>
      <c r="K270" s="12">
        <f t="shared" si="32"/>
        <v>0</v>
      </c>
      <c r="L270" s="12">
        <f t="shared" si="32"/>
        <v>0</v>
      </c>
      <c r="M270" s="9"/>
      <c r="N270" s="2" t="s">
        <v>490</v>
      </c>
      <c r="O270" s="2" t="s">
        <v>51</v>
      </c>
      <c r="P270" s="2" t="s">
        <v>51</v>
      </c>
      <c r="Q270" s="2" t="s">
        <v>483</v>
      </c>
      <c r="R270" s="2" t="s">
        <v>62</v>
      </c>
      <c r="S270" s="2" t="s">
        <v>62</v>
      </c>
      <c r="T270" s="2" t="s">
        <v>61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51</v>
      </c>
      <c r="AS270" s="2" t="s">
        <v>51</v>
      </c>
      <c r="AT270" s="3"/>
      <c r="AU270" s="2" t="s">
        <v>491</v>
      </c>
      <c r="AV270" s="3">
        <v>209</v>
      </c>
    </row>
    <row r="271" spans="1:48" ht="30" customHeight="1" x14ac:dyDescent="0.3">
      <c r="A271" s="9" t="s">
        <v>492</v>
      </c>
      <c r="B271" s="9" t="s">
        <v>493</v>
      </c>
      <c r="C271" s="9" t="s">
        <v>94</v>
      </c>
      <c r="D271" s="10">
        <v>20</v>
      </c>
      <c r="E271" s="12"/>
      <c r="F271" s="12">
        <f>TRUNC(E271*D271, 0)</f>
        <v>0</v>
      </c>
      <c r="G271" s="12"/>
      <c r="H271" s="12">
        <f>TRUNC(G271*D271, 0)</f>
        <v>0</v>
      </c>
      <c r="I271" s="12"/>
      <c r="J271" s="12">
        <f>TRUNC(I271*D271, 0)</f>
        <v>0</v>
      </c>
      <c r="K271" s="12">
        <f t="shared" si="32"/>
        <v>0</v>
      </c>
      <c r="L271" s="12">
        <f t="shared" si="32"/>
        <v>0</v>
      </c>
      <c r="M271" s="9"/>
      <c r="N271" s="2" t="s">
        <v>494</v>
      </c>
      <c r="O271" s="2" t="s">
        <v>51</v>
      </c>
      <c r="P271" s="2" t="s">
        <v>51</v>
      </c>
      <c r="Q271" s="2" t="s">
        <v>483</v>
      </c>
      <c r="R271" s="2" t="s">
        <v>61</v>
      </c>
      <c r="S271" s="2" t="s">
        <v>62</v>
      </c>
      <c r="T271" s="2" t="s">
        <v>62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51</v>
      </c>
      <c r="AS271" s="2" t="s">
        <v>51</v>
      </c>
      <c r="AT271" s="3"/>
      <c r="AU271" s="2" t="s">
        <v>495</v>
      </c>
      <c r="AV271" s="3">
        <v>210</v>
      </c>
    </row>
    <row r="272" spans="1:48" ht="30" customHeight="1" x14ac:dyDescent="0.3">
      <c r="A272" s="9" t="s">
        <v>496</v>
      </c>
      <c r="B272" s="9" t="s">
        <v>497</v>
      </c>
      <c r="C272" s="9" t="s">
        <v>94</v>
      </c>
      <c r="D272" s="10">
        <v>42</v>
      </c>
      <c r="E272" s="12"/>
      <c r="F272" s="12">
        <f>TRUNC(E272*D272, 0)</f>
        <v>0</v>
      </c>
      <c r="G272" s="12"/>
      <c r="H272" s="12">
        <f>TRUNC(G272*D272, 0)</f>
        <v>0</v>
      </c>
      <c r="I272" s="12"/>
      <c r="J272" s="12">
        <f>TRUNC(I272*D272, 0)</f>
        <v>0</v>
      </c>
      <c r="K272" s="12">
        <f t="shared" si="32"/>
        <v>0</v>
      </c>
      <c r="L272" s="12">
        <f t="shared" si="32"/>
        <v>0</v>
      </c>
      <c r="M272" s="9"/>
      <c r="N272" s="2" t="s">
        <v>498</v>
      </c>
      <c r="O272" s="2" t="s">
        <v>51</v>
      </c>
      <c r="P272" s="2" t="s">
        <v>51</v>
      </c>
      <c r="Q272" s="2" t="s">
        <v>483</v>
      </c>
      <c r="R272" s="2" t="s">
        <v>61</v>
      </c>
      <c r="S272" s="2" t="s">
        <v>62</v>
      </c>
      <c r="T272" s="2" t="s">
        <v>62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51</v>
      </c>
      <c r="AS272" s="2" t="s">
        <v>51</v>
      </c>
      <c r="AT272" s="3"/>
      <c r="AU272" s="2" t="s">
        <v>499</v>
      </c>
      <c r="AV272" s="3">
        <v>85</v>
      </c>
    </row>
    <row r="273" spans="1:48" ht="30" customHeight="1" x14ac:dyDescent="0.3">
      <c r="A273" s="9" t="s">
        <v>500</v>
      </c>
      <c r="B273" s="9" t="s">
        <v>501</v>
      </c>
      <c r="C273" s="9" t="s">
        <v>94</v>
      </c>
      <c r="D273" s="10">
        <v>149</v>
      </c>
      <c r="E273" s="12"/>
      <c r="F273" s="12">
        <f>TRUNC(E273*D273, 0)</f>
        <v>0</v>
      </c>
      <c r="G273" s="12"/>
      <c r="H273" s="12">
        <f>TRUNC(G273*D273, 0)</f>
        <v>0</v>
      </c>
      <c r="I273" s="12"/>
      <c r="J273" s="12">
        <f>TRUNC(I273*D273, 0)</f>
        <v>0</v>
      </c>
      <c r="K273" s="12">
        <f t="shared" si="32"/>
        <v>0</v>
      </c>
      <c r="L273" s="12">
        <f t="shared" si="32"/>
        <v>0</v>
      </c>
      <c r="M273" s="9"/>
      <c r="N273" s="2" t="s">
        <v>502</v>
      </c>
      <c r="O273" s="2" t="s">
        <v>51</v>
      </c>
      <c r="P273" s="2" t="s">
        <v>51</v>
      </c>
      <c r="Q273" s="2" t="s">
        <v>483</v>
      </c>
      <c r="R273" s="2" t="s">
        <v>61</v>
      </c>
      <c r="S273" s="2" t="s">
        <v>62</v>
      </c>
      <c r="T273" s="2" t="s">
        <v>62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51</v>
      </c>
      <c r="AS273" s="2" t="s">
        <v>51</v>
      </c>
      <c r="AT273" s="3"/>
      <c r="AU273" s="2" t="s">
        <v>503</v>
      </c>
      <c r="AV273" s="3">
        <v>86</v>
      </c>
    </row>
    <row r="274" spans="1:48" ht="30" customHeight="1" x14ac:dyDescent="0.3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</row>
    <row r="275" spans="1:48" ht="30" customHeight="1" x14ac:dyDescent="0.3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</row>
    <row r="276" spans="1:48" ht="30" customHeight="1" x14ac:dyDescent="0.3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</row>
    <row r="277" spans="1:48" ht="30" customHeight="1" x14ac:dyDescent="0.3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</row>
    <row r="278" spans="1:48" ht="30" customHeight="1" x14ac:dyDescent="0.3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</row>
    <row r="279" spans="1:48" ht="30" customHeight="1" x14ac:dyDescent="0.3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</row>
    <row r="280" spans="1:48" ht="30" customHeight="1" x14ac:dyDescent="0.3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</row>
    <row r="281" spans="1:48" ht="30" customHeight="1" x14ac:dyDescent="0.3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</row>
    <row r="282" spans="1:48" ht="30" customHeight="1" x14ac:dyDescent="0.3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</row>
    <row r="283" spans="1:48" ht="30" customHeight="1" x14ac:dyDescent="0.3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</row>
    <row r="284" spans="1:48" ht="30" customHeight="1" x14ac:dyDescent="0.3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</row>
    <row r="285" spans="1:48" ht="30" customHeight="1" x14ac:dyDescent="0.3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</row>
    <row r="286" spans="1:48" ht="30" customHeight="1" x14ac:dyDescent="0.3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</row>
    <row r="287" spans="1:48" ht="30" customHeight="1" x14ac:dyDescent="0.3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</row>
    <row r="288" spans="1:48" ht="30" customHeight="1" x14ac:dyDescent="0.3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</row>
    <row r="289" spans="1:48" ht="30" customHeight="1" x14ac:dyDescent="0.3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</row>
    <row r="290" spans="1:48" ht="30" customHeight="1" x14ac:dyDescent="0.3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</row>
    <row r="291" spans="1:48" ht="30" customHeight="1" x14ac:dyDescent="0.3">
      <c r="A291" s="9" t="s">
        <v>72</v>
      </c>
      <c r="B291" s="10"/>
      <c r="C291" s="10"/>
      <c r="D291" s="10"/>
      <c r="E291" s="10"/>
      <c r="F291" s="12">
        <f>SUM(F269:F290)</f>
        <v>0</v>
      </c>
      <c r="G291" s="10"/>
      <c r="H291" s="12">
        <f>SUM(H269:H290)</f>
        <v>0</v>
      </c>
      <c r="I291" s="10"/>
      <c r="J291" s="12">
        <f>SUM(J269:J290)</f>
        <v>0</v>
      </c>
      <c r="K291" s="10"/>
      <c r="L291" s="12">
        <f>SUM(L269:L290)</f>
        <v>0</v>
      </c>
      <c r="M291" s="10"/>
      <c r="N291" t="s">
        <v>73</v>
      </c>
    </row>
    <row r="292" spans="1:48" ht="30" customHeight="1" x14ac:dyDescent="0.3">
      <c r="A292" s="9" t="s">
        <v>504</v>
      </c>
      <c r="B292" s="9" t="s">
        <v>51</v>
      </c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3"/>
      <c r="O292" s="3"/>
      <c r="P292" s="3"/>
      <c r="Q292" s="2" t="s">
        <v>505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ht="30" customHeight="1" x14ac:dyDescent="0.3">
      <c r="A293" s="9" t="s">
        <v>506</v>
      </c>
      <c r="B293" s="9" t="s">
        <v>507</v>
      </c>
      <c r="C293" s="9" t="s">
        <v>69</v>
      </c>
      <c r="D293" s="10">
        <v>10</v>
      </c>
      <c r="E293" s="12"/>
      <c r="F293" s="12">
        <f t="shared" ref="F293:F300" si="33">TRUNC(E293*D293, 0)</f>
        <v>0</v>
      </c>
      <c r="G293" s="12"/>
      <c r="H293" s="12">
        <f t="shared" ref="H293:H300" si="34">TRUNC(G293*D293, 0)</f>
        <v>0</v>
      </c>
      <c r="I293" s="12"/>
      <c r="J293" s="12">
        <f t="shared" ref="J293:J300" si="35">TRUNC(I293*D293, 0)</f>
        <v>0</v>
      </c>
      <c r="K293" s="12">
        <f t="shared" ref="K293:L300" si="36">TRUNC(E293+G293+I293, 0)</f>
        <v>0</v>
      </c>
      <c r="L293" s="12">
        <f t="shared" si="36"/>
        <v>0</v>
      </c>
      <c r="M293" s="9"/>
      <c r="N293" s="2" t="s">
        <v>508</v>
      </c>
      <c r="O293" s="2" t="s">
        <v>51</v>
      </c>
      <c r="P293" s="2" t="s">
        <v>51</v>
      </c>
      <c r="Q293" s="2" t="s">
        <v>505</v>
      </c>
      <c r="R293" s="2" t="s">
        <v>61</v>
      </c>
      <c r="S293" s="2" t="s">
        <v>62</v>
      </c>
      <c r="T293" s="2" t="s">
        <v>62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51</v>
      </c>
      <c r="AS293" s="2" t="s">
        <v>51</v>
      </c>
      <c r="AT293" s="3"/>
      <c r="AU293" s="2" t="s">
        <v>509</v>
      </c>
      <c r="AV293" s="3">
        <v>88</v>
      </c>
    </row>
    <row r="294" spans="1:48" ht="30" customHeight="1" x14ac:dyDescent="0.3">
      <c r="A294" s="9" t="s">
        <v>506</v>
      </c>
      <c r="B294" s="9" t="s">
        <v>510</v>
      </c>
      <c r="C294" s="9" t="s">
        <v>69</v>
      </c>
      <c r="D294" s="10">
        <v>394</v>
      </c>
      <c r="E294" s="12"/>
      <c r="F294" s="12">
        <f t="shared" si="33"/>
        <v>0</v>
      </c>
      <c r="G294" s="12"/>
      <c r="H294" s="12">
        <f t="shared" si="34"/>
        <v>0</v>
      </c>
      <c r="I294" s="12"/>
      <c r="J294" s="12">
        <f t="shared" si="35"/>
        <v>0</v>
      </c>
      <c r="K294" s="12">
        <f t="shared" si="36"/>
        <v>0</v>
      </c>
      <c r="L294" s="12">
        <f t="shared" si="36"/>
        <v>0</v>
      </c>
      <c r="M294" s="9"/>
      <c r="N294" s="2" t="s">
        <v>511</v>
      </c>
      <c r="O294" s="2" t="s">
        <v>51</v>
      </c>
      <c r="P294" s="2" t="s">
        <v>51</v>
      </c>
      <c r="Q294" s="2" t="s">
        <v>505</v>
      </c>
      <c r="R294" s="2" t="s">
        <v>61</v>
      </c>
      <c r="S294" s="2" t="s">
        <v>62</v>
      </c>
      <c r="T294" s="2" t="s">
        <v>62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51</v>
      </c>
      <c r="AS294" s="2" t="s">
        <v>51</v>
      </c>
      <c r="AT294" s="3"/>
      <c r="AU294" s="2" t="s">
        <v>512</v>
      </c>
      <c r="AV294" s="3">
        <v>89</v>
      </c>
    </row>
    <row r="295" spans="1:48" ht="30" customHeight="1" x14ac:dyDescent="0.3">
      <c r="A295" s="9" t="s">
        <v>513</v>
      </c>
      <c r="B295" s="9" t="s">
        <v>514</v>
      </c>
      <c r="C295" s="9" t="s">
        <v>94</v>
      </c>
      <c r="D295" s="10">
        <v>3</v>
      </c>
      <c r="E295" s="12"/>
      <c r="F295" s="12">
        <f t="shared" si="33"/>
        <v>0</v>
      </c>
      <c r="G295" s="12"/>
      <c r="H295" s="12">
        <f t="shared" si="34"/>
        <v>0</v>
      </c>
      <c r="I295" s="12"/>
      <c r="J295" s="12">
        <f t="shared" si="35"/>
        <v>0</v>
      </c>
      <c r="K295" s="12">
        <f t="shared" si="36"/>
        <v>0</v>
      </c>
      <c r="L295" s="12">
        <f t="shared" si="36"/>
        <v>0</v>
      </c>
      <c r="M295" s="9"/>
      <c r="N295" s="2" t="s">
        <v>515</v>
      </c>
      <c r="O295" s="2" t="s">
        <v>51</v>
      </c>
      <c r="P295" s="2" t="s">
        <v>51</v>
      </c>
      <c r="Q295" s="2" t="s">
        <v>505</v>
      </c>
      <c r="R295" s="2" t="s">
        <v>61</v>
      </c>
      <c r="S295" s="2" t="s">
        <v>62</v>
      </c>
      <c r="T295" s="2" t="s">
        <v>62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51</v>
      </c>
      <c r="AS295" s="2" t="s">
        <v>51</v>
      </c>
      <c r="AT295" s="3"/>
      <c r="AU295" s="2" t="s">
        <v>516</v>
      </c>
      <c r="AV295" s="3">
        <v>263</v>
      </c>
    </row>
    <row r="296" spans="1:48" ht="30" customHeight="1" x14ac:dyDescent="0.3">
      <c r="A296" s="9" t="s">
        <v>513</v>
      </c>
      <c r="B296" s="9" t="s">
        <v>517</v>
      </c>
      <c r="C296" s="9" t="s">
        <v>94</v>
      </c>
      <c r="D296" s="10">
        <v>7</v>
      </c>
      <c r="E296" s="12"/>
      <c r="F296" s="12">
        <f t="shared" si="33"/>
        <v>0</v>
      </c>
      <c r="G296" s="12"/>
      <c r="H296" s="12">
        <f t="shared" si="34"/>
        <v>0</v>
      </c>
      <c r="I296" s="12"/>
      <c r="J296" s="12">
        <f t="shared" si="35"/>
        <v>0</v>
      </c>
      <c r="K296" s="12">
        <f t="shared" si="36"/>
        <v>0</v>
      </c>
      <c r="L296" s="12">
        <f t="shared" si="36"/>
        <v>0</v>
      </c>
      <c r="M296" s="9"/>
      <c r="N296" s="2" t="s">
        <v>518</v>
      </c>
      <c r="O296" s="2" t="s">
        <v>51</v>
      </c>
      <c r="P296" s="2" t="s">
        <v>51</v>
      </c>
      <c r="Q296" s="2" t="s">
        <v>505</v>
      </c>
      <c r="R296" s="2" t="s">
        <v>61</v>
      </c>
      <c r="S296" s="2" t="s">
        <v>62</v>
      </c>
      <c r="T296" s="2" t="s">
        <v>62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51</v>
      </c>
      <c r="AS296" s="2" t="s">
        <v>51</v>
      </c>
      <c r="AT296" s="3"/>
      <c r="AU296" s="2" t="s">
        <v>519</v>
      </c>
      <c r="AV296" s="3">
        <v>264</v>
      </c>
    </row>
    <row r="297" spans="1:48" ht="30" customHeight="1" x14ac:dyDescent="0.3">
      <c r="A297" s="9" t="s">
        <v>520</v>
      </c>
      <c r="B297" s="9" t="s">
        <v>521</v>
      </c>
      <c r="C297" s="9" t="s">
        <v>94</v>
      </c>
      <c r="D297" s="10">
        <v>197</v>
      </c>
      <c r="E297" s="12"/>
      <c r="F297" s="12">
        <f t="shared" si="33"/>
        <v>0</v>
      </c>
      <c r="G297" s="12"/>
      <c r="H297" s="12">
        <f t="shared" si="34"/>
        <v>0</v>
      </c>
      <c r="I297" s="12"/>
      <c r="J297" s="12">
        <f t="shared" si="35"/>
        <v>0</v>
      </c>
      <c r="K297" s="12">
        <f t="shared" si="36"/>
        <v>0</v>
      </c>
      <c r="L297" s="12">
        <f t="shared" si="36"/>
        <v>0</v>
      </c>
      <c r="M297" s="9"/>
      <c r="N297" s="2" t="s">
        <v>522</v>
      </c>
      <c r="O297" s="2" t="s">
        <v>51</v>
      </c>
      <c r="P297" s="2" t="s">
        <v>51</v>
      </c>
      <c r="Q297" s="2" t="s">
        <v>505</v>
      </c>
      <c r="R297" s="2" t="s">
        <v>61</v>
      </c>
      <c r="S297" s="2" t="s">
        <v>62</v>
      </c>
      <c r="T297" s="2" t="s">
        <v>62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51</v>
      </c>
      <c r="AS297" s="2" t="s">
        <v>51</v>
      </c>
      <c r="AT297" s="3"/>
      <c r="AU297" s="2" t="s">
        <v>523</v>
      </c>
      <c r="AV297" s="3">
        <v>265</v>
      </c>
    </row>
    <row r="298" spans="1:48" ht="30" customHeight="1" x14ac:dyDescent="0.3">
      <c r="A298" s="9" t="s">
        <v>520</v>
      </c>
      <c r="B298" s="9" t="s">
        <v>524</v>
      </c>
      <c r="C298" s="9" t="s">
        <v>94</v>
      </c>
      <c r="D298" s="10">
        <v>289</v>
      </c>
      <c r="E298" s="12"/>
      <c r="F298" s="12">
        <f t="shared" si="33"/>
        <v>0</v>
      </c>
      <c r="G298" s="12"/>
      <c r="H298" s="12">
        <f t="shared" si="34"/>
        <v>0</v>
      </c>
      <c r="I298" s="12"/>
      <c r="J298" s="12">
        <f t="shared" si="35"/>
        <v>0</v>
      </c>
      <c r="K298" s="12">
        <f t="shared" si="36"/>
        <v>0</v>
      </c>
      <c r="L298" s="12">
        <f t="shared" si="36"/>
        <v>0</v>
      </c>
      <c r="M298" s="9"/>
      <c r="N298" s="2" t="s">
        <v>525</v>
      </c>
      <c r="O298" s="2" t="s">
        <v>51</v>
      </c>
      <c r="P298" s="2" t="s">
        <v>51</v>
      </c>
      <c r="Q298" s="2" t="s">
        <v>505</v>
      </c>
      <c r="R298" s="2" t="s">
        <v>61</v>
      </c>
      <c r="S298" s="2" t="s">
        <v>62</v>
      </c>
      <c r="T298" s="2" t="s">
        <v>62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51</v>
      </c>
      <c r="AS298" s="2" t="s">
        <v>51</v>
      </c>
      <c r="AT298" s="3"/>
      <c r="AU298" s="2" t="s">
        <v>526</v>
      </c>
      <c r="AV298" s="3">
        <v>266</v>
      </c>
    </row>
    <row r="299" spans="1:48" ht="30" customHeight="1" x14ac:dyDescent="0.3">
      <c r="A299" s="9" t="s">
        <v>527</v>
      </c>
      <c r="B299" s="9" t="s">
        <v>528</v>
      </c>
      <c r="C299" s="9" t="s">
        <v>94</v>
      </c>
      <c r="D299" s="10">
        <v>39</v>
      </c>
      <c r="E299" s="12"/>
      <c r="F299" s="12">
        <f t="shared" si="33"/>
        <v>0</v>
      </c>
      <c r="G299" s="12"/>
      <c r="H299" s="12">
        <f t="shared" si="34"/>
        <v>0</v>
      </c>
      <c r="I299" s="12"/>
      <c r="J299" s="12">
        <f t="shared" si="35"/>
        <v>0</v>
      </c>
      <c r="K299" s="12">
        <f t="shared" si="36"/>
        <v>0</v>
      </c>
      <c r="L299" s="12">
        <f t="shared" si="36"/>
        <v>0</v>
      </c>
      <c r="M299" s="9"/>
      <c r="N299" s="2" t="s">
        <v>529</v>
      </c>
      <c r="O299" s="2" t="s">
        <v>51</v>
      </c>
      <c r="P299" s="2" t="s">
        <v>51</v>
      </c>
      <c r="Q299" s="2" t="s">
        <v>505</v>
      </c>
      <c r="R299" s="2" t="s">
        <v>61</v>
      </c>
      <c r="S299" s="2" t="s">
        <v>62</v>
      </c>
      <c r="T299" s="2" t="s">
        <v>62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51</v>
      </c>
      <c r="AS299" s="2" t="s">
        <v>51</v>
      </c>
      <c r="AT299" s="3"/>
      <c r="AU299" s="2" t="s">
        <v>530</v>
      </c>
      <c r="AV299" s="3">
        <v>94</v>
      </c>
    </row>
    <row r="300" spans="1:48" ht="30" customHeight="1" x14ac:dyDescent="0.3">
      <c r="A300" s="9" t="s">
        <v>527</v>
      </c>
      <c r="B300" s="9" t="s">
        <v>531</v>
      </c>
      <c r="C300" s="9" t="s">
        <v>94</v>
      </c>
      <c r="D300" s="10">
        <v>15</v>
      </c>
      <c r="E300" s="12"/>
      <c r="F300" s="12">
        <f t="shared" si="33"/>
        <v>0</v>
      </c>
      <c r="G300" s="12"/>
      <c r="H300" s="12">
        <f t="shared" si="34"/>
        <v>0</v>
      </c>
      <c r="I300" s="12"/>
      <c r="J300" s="12">
        <f t="shared" si="35"/>
        <v>0</v>
      </c>
      <c r="K300" s="12">
        <f t="shared" si="36"/>
        <v>0</v>
      </c>
      <c r="L300" s="12">
        <f t="shared" si="36"/>
        <v>0</v>
      </c>
      <c r="M300" s="9"/>
      <c r="N300" s="2" t="s">
        <v>532</v>
      </c>
      <c r="O300" s="2" t="s">
        <v>51</v>
      </c>
      <c r="P300" s="2" t="s">
        <v>51</v>
      </c>
      <c r="Q300" s="2" t="s">
        <v>505</v>
      </c>
      <c r="R300" s="2" t="s">
        <v>61</v>
      </c>
      <c r="S300" s="2" t="s">
        <v>62</v>
      </c>
      <c r="T300" s="2" t="s">
        <v>62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51</v>
      </c>
      <c r="AS300" s="2" t="s">
        <v>51</v>
      </c>
      <c r="AT300" s="3"/>
      <c r="AU300" s="2" t="s">
        <v>533</v>
      </c>
      <c r="AV300" s="3">
        <v>95</v>
      </c>
    </row>
    <row r="301" spans="1:48" ht="30" customHeight="1" x14ac:dyDescent="0.3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</row>
    <row r="302" spans="1:48" ht="30" customHeight="1" x14ac:dyDescent="0.3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</row>
    <row r="303" spans="1:48" ht="30" customHeight="1" x14ac:dyDescent="0.3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</row>
    <row r="304" spans="1:48" ht="30" customHeight="1" x14ac:dyDescent="0.3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</row>
    <row r="305" spans="1:48" ht="30" customHeight="1" x14ac:dyDescent="0.3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</row>
    <row r="306" spans="1:48" ht="30" customHeight="1" x14ac:dyDescent="0.3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</row>
    <row r="307" spans="1:48" ht="30" customHeight="1" x14ac:dyDescent="0.3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</row>
    <row r="308" spans="1:48" ht="30" customHeight="1" x14ac:dyDescent="0.3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</row>
    <row r="309" spans="1:48" ht="30" customHeight="1" x14ac:dyDescent="0.3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</row>
    <row r="310" spans="1:48" ht="30" customHeight="1" x14ac:dyDescent="0.3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</row>
    <row r="311" spans="1:48" ht="30" customHeight="1" x14ac:dyDescent="0.3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</row>
    <row r="312" spans="1:48" ht="30" customHeight="1" x14ac:dyDescent="0.3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</row>
    <row r="313" spans="1:48" ht="30" customHeight="1" x14ac:dyDescent="0.3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</row>
    <row r="314" spans="1:48" ht="30" customHeight="1" x14ac:dyDescent="0.3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</row>
    <row r="315" spans="1:48" ht="30" customHeight="1" x14ac:dyDescent="0.3">
      <c r="A315" s="9" t="s">
        <v>72</v>
      </c>
      <c r="B315" s="10"/>
      <c r="C315" s="10"/>
      <c r="D315" s="10"/>
      <c r="E315" s="10"/>
      <c r="F315" s="12">
        <f>SUM(F293:F314)</f>
        <v>0</v>
      </c>
      <c r="G315" s="10"/>
      <c r="H315" s="12">
        <f>SUM(H293:H314)</f>
        <v>0</v>
      </c>
      <c r="I315" s="10"/>
      <c r="J315" s="12">
        <f>SUM(J293:J314)</f>
        <v>0</v>
      </c>
      <c r="K315" s="10"/>
      <c r="L315" s="12">
        <f>SUM(L293:L314)</f>
        <v>0</v>
      </c>
      <c r="M315" s="10"/>
      <c r="N315" t="s">
        <v>73</v>
      </c>
    </row>
    <row r="316" spans="1:48" ht="30" customHeight="1" x14ac:dyDescent="0.3">
      <c r="A316" s="9" t="s">
        <v>534</v>
      </c>
      <c r="B316" s="9" t="s">
        <v>51</v>
      </c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3"/>
      <c r="O316" s="3"/>
      <c r="P316" s="3"/>
      <c r="Q316" s="2" t="s">
        <v>535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 x14ac:dyDescent="0.3">
      <c r="A317" s="9" t="s">
        <v>536</v>
      </c>
      <c r="B317" s="9" t="s">
        <v>537</v>
      </c>
      <c r="C317" s="9" t="s">
        <v>94</v>
      </c>
      <c r="D317" s="10">
        <v>20</v>
      </c>
      <c r="E317" s="12"/>
      <c r="F317" s="12">
        <f t="shared" ref="F317:F330" si="37">TRUNC(E317*D317, 0)</f>
        <v>0</v>
      </c>
      <c r="G317" s="12"/>
      <c r="H317" s="12">
        <f t="shared" ref="H317:H330" si="38">TRUNC(G317*D317, 0)</f>
        <v>0</v>
      </c>
      <c r="I317" s="12"/>
      <c r="J317" s="12">
        <f t="shared" ref="J317:J330" si="39">TRUNC(I317*D317, 0)</f>
        <v>0</v>
      </c>
      <c r="K317" s="12">
        <f t="shared" ref="K317:K330" si="40">TRUNC(E317+G317+I317, 0)</f>
        <v>0</v>
      </c>
      <c r="L317" s="12">
        <f t="shared" ref="L317:L330" si="41">TRUNC(F317+H317+J317, 0)</f>
        <v>0</v>
      </c>
      <c r="M317" s="9"/>
      <c r="N317" s="2" t="s">
        <v>538</v>
      </c>
      <c r="O317" s="2" t="s">
        <v>51</v>
      </c>
      <c r="P317" s="2" t="s">
        <v>51</v>
      </c>
      <c r="Q317" s="2" t="s">
        <v>535</v>
      </c>
      <c r="R317" s="2" t="s">
        <v>61</v>
      </c>
      <c r="S317" s="2" t="s">
        <v>62</v>
      </c>
      <c r="T317" s="2" t="s">
        <v>62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51</v>
      </c>
      <c r="AS317" s="2" t="s">
        <v>51</v>
      </c>
      <c r="AT317" s="3"/>
      <c r="AU317" s="2" t="s">
        <v>539</v>
      </c>
      <c r="AV317" s="3">
        <v>267</v>
      </c>
    </row>
    <row r="318" spans="1:48" ht="30" customHeight="1" x14ac:dyDescent="0.3">
      <c r="A318" s="9" t="s">
        <v>540</v>
      </c>
      <c r="B318" s="9" t="s">
        <v>541</v>
      </c>
      <c r="C318" s="9" t="s">
        <v>69</v>
      </c>
      <c r="D318" s="10">
        <v>23</v>
      </c>
      <c r="E318" s="12"/>
      <c r="F318" s="12">
        <f t="shared" si="37"/>
        <v>0</v>
      </c>
      <c r="G318" s="12"/>
      <c r="H318" s="12">
        <f t="shared" si="38"/>
        <v>0</v>
      </c>
      <c r="I318" s="12"/>
      <c r="J318" s="12">
        <f t="shared" si="39"/>
        <v>0</v>
      </c>
      <c r="K318" s="12">
        <f t="shared" si="40"/>
        <v>0</v>
      </c>
      <c r="L318" s="12">
        <f t="shared" si="41"/>
        <v>0</v>
      </c>
      <c r="M318" s="9"/>
      <c r="N318" s="2" t="s">
        <v>542</v>
      </c>
      <c r="O318" s="2" t="s">
        <v>51</v>
      </c>
      <c r="P318" s="2" t="s">
        <v>51</v>
      </c>
      <c r="Q318" s="2" t="s">
        <v>535</v>
      </c>
      <c r="R318" s="2" t="s">
        <v>61</v>
      </c>
      <c r="S318" s="2" t="s">
        <v>62</v>
      </c>
      <c r="T318" s="2" t="s">
        <v>62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51</v>
      </c>
      <c r="AS318" s="2" t="s">
        <v>51</v>
      </c>
      <c r="AT318" s="3"/>
      <c r="AU318" s="2" t="s">
        <v>543</v>
      </c>
      <c r="AV318" s="3">
        <v>268</v>
      </c>
    </row>
    <row r="319" spans="1:48" ht="30" customHeight="1" x14ac:dyDescent="0.3">
      <c r="A319" s="9" t="s">
        <v>544</v>
      </c>
      <c r="B319" s="9" t="s">
        <v>545</v>
      </c>
      <c r="C319" s="9" t="s">
        <v>69</v>
      </c>
      <c r="D319" s="10">
        <v>7</v>
      </c>
      <c r="E319" s="12"/>
      <c r="F319" s="12">
        <f t="shared" si="37"/>
        <v>0</v>
      </c>
      <c r="G319" s="12"/>
      <c r="H319" s="12">
        <f t="shared" si="38"/>
        <v>0</v>
      </c>
      <c r="I319" s="12"/>
      <c r="J319" s="12">
        <f t="shared" si="39"/>
        <v>0</v>
      </c>
      <c r="K319" s="12">
        <f t="shared" si="40"/>
        <v>0</v>
      </c>
      <c r="L319" s="12">
        <f t="shared" si="41"/>
        <v>0</v>
      </c>
      <c r="M319" s="9"/>
      <c r="N319" s="2" t="s">
        <v>546</v>
      </c>
      <c r="O319" s="2" t="s">
        <v>51</v>
      </c>
      <c r="P319" s="2" t="s">
        <v>51</v>
      </c>
      <c r="Q319" s="2" t="s">
        <v>535</v>
      </c>
      <c r="R319" s="2" t="s">
        <v>61</v>
      </c>
      <c r="S319" s="2" t="s">
        <v>62</v>
      </c>
      <c r="T319" s="2" t="s">
        <v>62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51</v>
      </c>
      <c r="AS319" s="2" t="s">
        <v>51</v>
      </c>
      <c r="AT319" s="3"/>
      <c r="AU319" s="2" t="s">
        <v>547</v>
      </c>
      <c r="AV319" s="3">
        <v>269</v>
      </c>
    </row>
    <row r="320" spans="1:48" ht="30" customHeight="1" x14ac:dyDescent="0.3">
      <c r="A320" s="9" t="s">
        <v>548</v>
      </c>
      <c r="B320" s="9" t="s">
        <v>549</v>
      </c>
      <c r="C320" s="9" t="s">
        <v>69</v>
      </c>
      <c r="D320" s="10">
        <v>9</v>
      </c>
      <c r="E320" s="12"/>
      <c r="F320" s="12">
        <f t="shared" si="37"/>
        <v>0</v>
      </c>
      <c r="G320" s="12"/>
      <c r="H320" s="12">
        <f t="shared" si="38"/>
        <v>0</v>
      </c>
      <c r="I320" s="12"/>
      <c r="J320" s="12">
        <f t="shared" si="39"/>
        <v>0</v>
      </c>
      <c r="K320" s="12">
        <f t="shared" si="40"/>
        <v>0</v>
      </c>
      <c r="L320" s="12">
        <f t="shared" si="41"/>
        <v>0</v>
      </c>
      <c r="M320" s="9"/>
      <c r="N320" s="2" t="s">
        <v>550</v>
      </c>
      <c r="O320" s="2" t="s">
        <v>51</v>
      </c>
      <c r="P320" s="2" t="s">
        <v>51</v>
      </c>
      <c r="Q320" s="2" t="s">
        <v>535</v>
      </c>
      <c r="R320" s="2" t="s">
        <v>61</v>
      </c>
      <c r="S320" s="2" t="s">
        <v>62</v>
      </c>
      <c r="T320" s="2" t="s">
        <v>62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51</v>
      </c>
      <c r="AS320" s="2" t="s">
        <v>51</v>
      </c>
      <c r="AT320" s="3"/>
      <c r="AU320" s="2" t="s">
        <v>551</v>
      </c>
      <c r="AV320" s="3">
        <v>115</v>
      </c>
    </row>
    <row r="321" spans="1:48" ht="30" customHeight="1" x14ac:dyDescent="0.3">
      <c r="A321" s="9" t="s">
        <v>552</v>
      </c>
      <c r="B321" s="9" t="s">
        <v>553</v>
      </c>
      <c r="C321" s="9" t="s">
        <v>69</v>
      </c>
      <c r="D321" s="10">
        <v>38</v>
      </c>
      <c r="E321" s="12"/>
      <c r="F321" s="12">
        <f t="shared" si="37"/>
        <v>0</v>
      </c>
      <c r="G321" s="12"/>
      <c r="H321" s="12">
        <f t="shared" si="38"/>
        <v>0</v>
      </c>
      <c r="I321" s="12"/>
      <c r="J321" s="12">
        <f t="shared" si="39"/>
        <v>0</v>
      </c>
      <c r="K321" s="12">
        <f t="shared" si="40"/>
        <v>0</v>
      </c>
      <c r="L321" s="12">
        <f t="shared" si="41"/>
        <v>0</v>
      </c>
      <c r="M321" s="9"/>
      <c r="N321" s="2" t="s">
        <v>554</v>
      </c>
      <c r="O321" s="2" t="s">
        <v>51</v>
      </c>
      <c r="P321" s="2" t="s">
        <v>51</v>
      </c>
      <c r="Q321" s="2" t="s">
        <v>535</v>
      </c>
      <c r="R321" s="2" t="s">
        <v>61</v>
      </c>
      <c r="S321" s="2" t="s">
        <v>62</v>
      </c>
      <c r="T321" s="2" t="s">
        <v>62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51</v>
      </c>
      <c r="AS321" s="2" t="s">
        <v>51</v>
      </c>
      <c r="AT321" s="3"/>
      <c r="AU321" s="2" t="s">
        <v>555</v>
      </c>
      <c r="AV321" s="3">
        <v>101</v>
      </c>
    </row>
    <row r="322" spans="1:48" ht="30" customHeight="1" x14ac:dyDescent="0.3">
      <c r="A322" s="9" t="s">
        <v>556</v>
      </c>
      <c r="B322" s="9" t="s">
        <v>557</v>
      </c>
      <c r="C322" s="9" t="s">
        <v>69</v>
      </c>
      <c r="D322" s="10">
        <v>7</v>
      </c>
      <c r="E322" s="12"/>
      <c r="F322" s="12">
        <f t="shared" si="37"/>
        <v>0</v>
      </c>
      <c r="G322" s="12"/>
      <c r="H322" s="12">
        <f t="shared" si="38"/>
        <v>0</v>
      </c>
      <c r="I322" s="12"/>
      <c r="J322" s="12">
        <f t="shared" si="39"/>
        <v>0</v>
      </c>
      <c r="K322" s="12">
        <f t="shared" si="40"/>
        <v>0</v>
      </c>
      <c r="L322" s="12">
        <f t="shared" si="41"/>
        <v>0</v>
      </c>
      <c r="M322" s="9"/>
      <c r="N322" s="2" t="s">
        <v>558</v>
      </c>
      <c r="O322" s="2" t="s">
        <v>51</v>
      </c>
      <c r="P322" s="2" t="s">
        <v>51</v>
      </c>
      <c r="Q322" s="2" t="s">
        <v>535</v>
      </c>
      <c r="R322" s="2" t="s">
        <v>61</v>
      </c>
      <c r="S322" s="2" t="s">
        <v>62</v>
      </c>
      <c r="T322" s="2" t="s">
        <v>62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51</v>
      </c>
      <c r="AS322" s="2" t="s">
        <v>51</v>
      </c>
      <c r="AT322" s="3"/>
      <c r="AU322" s="2" t="s">
        <v>559</v>
      </c>
      <c r="AV322" s="3">
        <v>102</v>
      </c>
    </row>
    <row r="323" spans="1:48" ht="30" customHeight="1" x14ac:dyDescent="0.3">
      <c r="A323" s="9" t="s">
        <v>560</v>
      </c>
      <c r="B323" s="9" t="s">
        <v>561</v>
      </c>
      <c r="C323" s="9" t="s">
        <v>69</v>
      </c>
      <c r="D323" s="10">
        <v>21</v>
      </c>
      <c r="E323" s="12"/>
      <c r="F323" s="12">
        <f t="shared" si="37"/>
        <v>0</v>
      </c>
      <c r="G323" s="12"/>
      <c r="H323" s="12">
        <f t="shared" si="38"/>
        <v>0</v>
      </c>
      <c r="I323" s="12"/>
      <c r="J323" s="12">
        <f t="shared" si="39"/>
        <v>0</v>
      </c>
      <c r="K323" s="12">
        <f t="shared" si="40"/>
        <v>0</v>
      </c>
      <c r="L323" s="12">
        <f t="shared" si="41"/>
        <v>0</v>
      </c>
      <c r="M323" s="9"/>
      <c r="N323" s="2" t="s">
        <v>562</v>
      </c>
      <c r="O323" s="2" t="s">
        <v>51</v>
      </c>
      <c r="P323" s="2" t="s">
        <v>51</v>
      </c>
      <c r="Q323" s="2" t="s">
        <v>535</v>
      </c>
      <c r="R323" s="2" t="s">
        <v>61</v>
      </c>
      <c r="S323" s="2" t="s">
        <v>62</v>
      </c>
      <c r="T323" s="2" t="s">
        <v>62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51</v>
      </c>
      <c r="AS323" s="2" t="s">
        <v>51</v>
      </c>
      <c r="AT323" s="3"/>
      <c r="AU323" s="2" t="s">
        <v>563</v>
      </c>
      <c r="AV323" s="3">
        <v>270</v>
      </c>
    </row>
    <row r="324" spans="1:48" ht="30" customHeight="1" x14ac:dyDescent="0.3">
      <c r="A324" s="9" t="s">
        <v>564</v>
      </c>
      <c r="B324" s="9" t="s">
        <v>565</v>
      </c>
      <c r="C324" s="9" t="s">
        <v>69</v>
      </c>
      <c r="D324" s="10">
        <v>17</v>
      </c>
      <c r="E324" s="12"/>
      <c r="F324" s="12">
        <f t="shared" si="37"/>
        <v>0</v>
      </c>
      <c r="G324" s="12"/>
      <c r="H324" s="12">
        <f t="shared" si="38"/>
        <v>0</v>
      </c>
      <c r="I324" s="12"/>
      <c r="J324" s="12">
        <f t="shared" si="39"/>
        <v>0</v>
      </c>
      <c r="K324" s="12">
        <f t="shared" si="40"/>
        <v>0</v>
      </c>
      <c r="L324" s="12">
        <f t="shared" si="41"/>
        <v>0</v>
      </c>
      <c r="M324" s="9"/>
      <c r="N324" s="2" t="s">
        <v>566</v>
      </c>
      <c r="O324" s="2" t="s">
        <v>51</v>
      </c>
      <c r="P324" s="2" t="s">
        <v>51</v>
      </c>
      <c r="Q324" s="2" t="s">
        <v>535</v>
      </c>
      <c r="R324" s="2" t="s">
        <v>61</v>
      </c>
      <c r="S324" s="2" t="s">
        <v>62</v>
      </c>
      <c r="T324" s="2" t="s">
        <v>62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51</v>
      </c>
      <c r="AS324" s="2" t="s">
        <v>51</v>
      </c>
      <c r="AT324" s="3"/>
      <c r="AU324" s="2" t="s">
        <v>567</v>
      </c>
      <c r="AV324" s="3">
        <v>103</v>
      </c>
    </row>
    <row r="325" spans="1:48" ht="30" customHeight="1" x14ac:dyDescent="0.3">
      <c r="A325" s="9" t="s">
        <v>568</v>
      </c>
      <c r="B325" s="9" t="s">
        <v>569</v>
      </c>
      <c r="C325" s="9" t="s">
        <v>94</v>
      </c>
      <c r="D325" s="10">
        <v>235</v>
      </c>
      <c r="E325" s="12"/>
      <c r="F325" s="12">
        <f t="shared" si="37"/>
        <v>0</v>
      </c>
      <c r="G325" s="12"/>
      <c r="H325" s="12">
        <f t="shared" si="38"/>
        <v>0</v>
      </c>
      <c r="I325" s="12"/>
      <c r="J325" s="12">
        <f t="shared" si="39"/>
        <v>0</v>
      </c>
      <c r="K325" s="12">
        <f t="shared" si="40"/>
        <v>0</v>
      </c>
      <c r="L325" s="12">
        <f t="shared" si="41"/>
        <v>0</v>
      </c>
      <c r="M325" s="9"/>
      <c r="N325" s="2" t="s">
        <v>570</v>
      </c>
      <c r="O325" s="2" t="s">
        <v>51</v>
      </c>
      <c r="P325" s="2" t="s">
        <v>51</v>
      </c>
      <c r="Q325" s="2" t="s">
        <v>535</v>
      </c>
      <c r="R325" s="2" t="s">
        <v>61</v>
      </c>
      <c r="S325" s="2" t="s">
        <v>62</v>
      </c>
      <c r="T325" s="2" t="s">
        <v>62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51</v>
      </c>
      <c r="AS325" s="2" t="s">
        <v>51</v>
      </c>
      <c r="AT325" s="3"/>
      <c r="AU325" s="2" t="s">
        <v>571</v>
      </c>
      <c r="AV325" s="3">
        <v>104</v>
      </c>
    </row>
    <row r="326" spans="1:48" ht="30" customHeight="1" x14ac:dyDescent="0.3">
      <c r="A326" s="9" t="s">
        <v>572</v>
      </c>
      <c r="B326" s="9" t="s">
        <v>573</v>
      </c>
      <c r="C326" s="9" t="s">
        <v>251</v>
      </c>
      <c r="D326" s="10">
        <v>1</v>
      </c>
      <c r="E326" s="12"/>
      <c r="F326" s="12">
        <f t="shared" si="37"/>
        <v>0</v>
      </c>
      <c r="G326" s="12"/>
      <c r="H326" s="12">
        <f t="shared" si="38"/>
        <v>0</v>
      </c>
      <c r="I326" s="12"/>
      <c r="J326" s="12">
        <f t="shared" si="39"/>
        <v>0</v>
      </c>
      <c r="K326" s="12">
        <f t="shared" si="40"/>
        <v>0</v>
      </c>
      <c r="L326" s="12">
        <f t="shared" si="41"/>
        <v>0</v>
      </c>
      <c r="M326" s="9"/>
      <c r="N326" s="2" t="s">
        <v>574</v>
      </c>
      <c r="O326" s="2" t="s">
        <v>51</v>
      </c>
      <c r="P326" s="2" t="s">
        <v>51</v>
      </c>
      <c r="Q326" s="2" t="s">
        <v>535</v>
      </c>
      <c r="R326" s="2" t="s">
        <v>61</v>
      </c>
      <c r="S326" s="2" t="s">
        <v>62</v>
      </c>
      <c r="T326" s="2" t="s">
        <v>62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51</v>
      </c>
      <c r="AS326" s="2" t="s">
        <v>51</v>
      </c>
      <c r="AT326" s="3"/>
      <c r="AU326" s="2" t="s">
        <v>575</v>
      </c>
      <c r="AV326" s="3">
        <v>271</v>
      </c>
    </row>
    <row r="327" spans="1:48" ht="30" customHeight="1" x14ac:dyDescent="0.3">
      <c r="A327" s="9" t="s">
        <v>576</v>
      </c>
      <c r="B327" s="9" t="s">
        <v>577</v>
      </c>
      <c r="C327" s="9" t="s">
        <v>69</v>
      </c>
      <c r="D327" s="10">
        <v>34</v>
      </c>
      <c r="E327" s="12"/>
      <c r="F327" s="12">
        <f t="shared" si="37"/>
        <v>0</v>
      </c>
      <c r="G327" s="12"/>
      <c r="H327" s="12">
        <f t="shared" si="38"/>
        <v>0</v>
      </c>
      <c r="I327" s="12"/>
      <c r="J327" s="12">
        <f t="shared" si="39"/>
        <v>0</v>
      </c>
      <c r="K327" s="12">
        <f t="shared" si="40"/>
        <v>0</v>
      </c>
      <c r="L327" s="12">
        <f t="shared" si="41"/>
        <v>0</v>
      </c>
      <c r="M327" s="9"/>
      <c r="N327" s="2" t="s">
        <v>578</v>
      </c>
      <c r="O327" s="2" t="s">
        <v>51</v>
      </c>
      <c r="P327" s="2" t="s">
        <v>51</v>
      </c>
      <c r="Q327" s="2" t="s">
        <v>535</v>
      </c>
      <c r="R327" s="2" t="s">
        <v>61</v>
      </c>
      <c r="S327" s="2" t="s">
        <v>62</v>
      </c>
      <c r="T327" s="2" t="s">
        <v>62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51</v>
      </c>
      <c r="AS327" s="2" t="s">
        <v>51</v>
      </c>
      <c r="AT327" s="3"/>
      <c r="AU327" s="2" t="s">
        <v>579</v>
      </c>
      <c r="AV327" s="3">
        <v>106</v>
      </c>
    </row>
    <row r="328" spans="1:48" ht="30" customHeight="1" x14ac:dyDescent="0.3">
      <c r="A328" s="9" t="s">
        <v>580</v>
      </c>
      <c r="B328" s="9" t="s">
        <v>581</v>
      </c>
      <c r="C328" s="9" t="s">
        <v>69</v>
      </c>
      <c r="D328" s="10">
        <v>41</v>
      </c>
      <c r="E328" s="12"/>
      <c r="F328" s="12">
        <f t="shared" si="37"/>
        <v>0</v>
      </c>
      <c r="G328" s="12"/>
      <c r="H328" s="12">
        <f t="shared" si="38"/>
        <v>0</v>
      </c>
      <c r="I328" s="12"/>
      <c r="J328" s="12">
        <f t="shared" si="39"/>
        <v>0</v>
      </c>
      <c r="K328" s="12">
        <f t="shared" si="40"/>
        <v>0</v>
      </c>
      <c r="L328" s="12">
        <f t="shared" si="41"/>
        <v>0</v>
      </c>
      <c r="M328" s="9"/>
      <c r="N328" s="2" t="s">
        <v>582</v>
      </c>
      <c r="O328" s="2" t="s">
        <v>51</v>
      </c>
      <c r="P328" s="2" t="s">
        <v>51</v>
      </c>
      <c r="Q328" s="2" t="s">
        <v>535</v>
      </c>
      <c r="R328" s="2" t="s">
        <v>61</v>
      </c>
      <c r="S328" s="2" t="s">
        <v>62</v>
      </c>
      <c r="T328" s="2" t="s">
        <v>62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51</v>
      </c>
      <c r="AS328" s="2" t="s">
        <v>51</v>
      </c>
      <c r="AT328" s="3"/>
      <c r="AU328" s="2" t="s">
        <v>583</v>
      </c>
      <c r="AV328" s="3">
        <v>108</v>
      </c>
    </row>
    <row r="329" spans="1:48" ht="30" customHeight="1" x14ac:dyDescent="0.3">
      <c r="A329" s="9" t="s">
        <v>584</v>
      </c>
      <c r="B329" s="9" t="s">
        <v>585</v>
      </c>
      <c r="C329" s="9" t="s">
        <v>69</v>
      </c>
      <c r="D329" s="10">
        <v>14</v>
      </c>
      <c r="E329" s="12"/>
      <c r="F329" s="12">
        <f t="shared" si="37"/>
        <v>0</v>
      </c>
      <c r="G329" s="12"/>
      <c r="H329" s="12">
        <f t="shared" si="38"/>
        <v>0</v>
      </c>
      <c r="I329" s="12"/>
      <c r="J329" s="12">
        <f t="shared" si="39"/>
        <v>0</v>
      </c>
      <c r="K329" s="12">
        <f t="shared" si="40"/>
        <v>0</v>
      </c>
      <c r="L329" s="12">
        <f t="shared" si="41"/>
        <v>0</v>
      </c>
      <c r="M329" s="9"/>
      <c r="N329" s="2" t="s">
        <v>586</v>
      </c>
      <c r="O329" s="2" t="s">
        <v>51</v>
      </c>
      <c r="P329" s="2" t="s">
        <v>51</v>
      </c>
      <c r="Q329" s="2" t="s">
        <v>535</v>
      </c>
      <c r="R329" s="2" t="s">
        <v>61</v>
      </c>
      <c r="S329" s="2" t="s">
        <v>62</v>
      </c>
      <c r="T329" s="2" t="s">
        <v>62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51</v>
      </c>
      <c r="AS329" s="2" t="s">
        <v>51</v>
      </c>
      <c r="AT329" s="3"/>
      <c r="AU329" s="2" t="s">
        <v>587</v>
      </c>
      <c r="AV329" s="3">
        <v>110</v>
      </c>
    </row>
    <row r="330" spans="1:48" ht="30" customHeight="1" x14ac:dyDescent="0.3">
      <c r="A330" s="9" t="s">
        <v>584</v>
      </c>
      <c r="B330" s="9" t="s">
        <v>588</v>
      </c>
      <c r="C330" s="9" t="s">
        <v>69</v>
      </c>
      <c r="D330" s="10">
        <v>8</v>
      </c>
      <c r="E330" s="12"/>
      <c r="F330" s="12">
        <f t="shared" si="37"/>
        <v>0</v>
      </c>
      <c r="G330" s="12"/>
      <c r="H330" s="12">
        <f t="shared" si="38"/>
        <v>0</v>
      </c>
      <c r="I330" s="12"/>
      <c r="J330" s="12">
        <f t="shared" si="39"/>
        <v>0</v>
      </c>
      <c r="K330" s="12">
        <f t="shared" si="40"/>
        <v>0</v>
      </c>
      <c r="L330" s="12">
        <f t="shared" si="41"/>
        <v>0</v>
      </c>
      <c r="M330" s="9"/>
      <c r="N330" s="2" t="s">
        <v>589</v>
      </c>
      <c r="O330" s="2" t="s">
        <v>51</v>
      </c>
      <c r="P330" s="2" t="s">
        <v>51</v>
      </c>
      <c r="Q330" s="2" t="s">
        <v>535</v>
      </c>
      <c r="R330" s="2" t="s">
        <v>61</v>
      </c>
      <c r="S330" s="2" t="s">
        <v>62</v>
      </c>
      <c r="T330" s="2" t="s">
        <v>62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51</v>
      </c>
      <c r="AS330" s="2" t="s">
        <v>51</v>
      </c>
      <c r="AT330" s="3"/>
      <c r="AU330" s="2" t="s">
        <v>590</v>
      </c>
      <c r="AV330" s="3">
        <v>111</v>
      </c>
    </row>
    <row r="331" spans="1:48" ht="30" customHeight="1" x14ac:dyDescent="0.3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</row>
    <row r="332" spans="1:48" ht="30" customHeight="1" x14ac:dyDescent="0.3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</row>
    <row r="333" spans="1:48" ht="30" customHeight="1" x14ac:dyDescent="0.3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</row>
    <row r="334" spans="1:48" ht="30" customHeight="1" x14ac:dyDescent="0.3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</row>
    <row r="335" spans="1:48" ht="30" customHeight="1" x14ac:dyDescent="0.3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</row>
    <row r="336" spans="1:48" ht="30" customHeight="1" x14ac:dyDescent="0.3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</row>
    <row r="337" spans="1:48" ht="30" customHeight="1" x14ac:dyDescent="0.3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</row>
    <row r="338" spans="1:48" ht="30" customHeight="1" x14ac:dyDescent="0.3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</row>
    <row r="339" spans="1:48" ht="30" customHeight="1" x14ac:dyDescent="0.3">
      <c r="A339" s="9" t="s">
        <v>72</v>
      </c>
      <c r="B339" s="10"/>
      <c r="C339" s="10"/>
      <c r="D339" s="10"/>
      <c r="E339" s="10"/>
      <c r="F339" s="12">
        <f>SUM(F317:F338)</f>
        <v>0</v>
      </c>
      <c r="G339" s="10"/>
      <c r="H339" s="12">
        <f>SUM(H317:H338)</f>
        <v>0</v>
      </c>
      <c r="I339" s="10"/>
      <c r="J339" s="12">
        <f>SUM(J317:J338)</f>
        <v>0</v>
      </c>
      <c r="K339" s="10"/>
      <c r="L339" s="12">
        <f>SUM(L317:L338)</f>
        <v>0</v>
      </c>
      <c r="M339" s="10"/>
      <c r="N339" t="s">
        <v>73</v>
      </c>
    </row>
    <row r="340" spans="1:48" ht="30" customHeight="1" x14ac:dyDescent="0.3">
      <c r="A340" s="9" t="s">
        <v>591</v>
      </c>
      <c r="B340" s="9" t="s">
        <v>51</v>
      </c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3"/>
      <c r="O340" s="3"/>
      <c r="P340" s="3"/>
      <c r="Q340" s="2" t="s">
        <v>592</v>
      </c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ht="30" customHeight="1" x14ac:dyDescent="0.3">
      <c r="A341" s="9" t="s">
        <v>593</v>
      </c>
      <c r="B341" s="9" t="s">
        <v>594</v>
      </c>
      <c r="C341" s="9" t="s">
        <v>94</v>
      </c>
      <c r="D341" s="10">
        <v>84</v>
      </c>
      <c r="E341" s="12"/>
      <c r="F341" s="12">
        <f t="shared" ref="F341:F348" si="42">TRUNC(E341*D341, 0)</f>
        <v>0</v>
      </c>
      <c r="G341" s="12"/>
      <c r="H341" s="12">
        <f t="shared" ref="H341:H348" si="43">TRUNC(G341*D341, 0)</f>
        <v>0</v>
      </c>
      <c r="I341" s="12"/>
      <c r="J341" s="12">
        <f t="shared" ref="J341:J348" si="44">TRUNC(I341*D341, 0)</f>
        <v>0</v>
      </c>
      <c r="K341" s="12">
        <f t="shared" ref="K341:L348" si="45">TRUNC(E341+G341+I341, 0)</f>
        <v>0</v>
      </c>
      <c r="L341" s="12">
        <f t="shared" si="45"/>
        <v>0</v>
      </c>
      <c r="M341" s="9"/>
      <c r="N341" s="2" t="s">
        <v>595</v>
      </c>
      <c r="O341" s="2" t="s">
        <v>51</v>
      </c>
      <c r="P341" s="2" t="s">
        <v>51</v>
      </c>
      <c r="Q341" s="2" t="s">
        <v>592</v>
      </c>
      <c r="R341" s="2" t="s">
        <v>61</v>
      </c>
      <c r="S341" s="2" t="s">
        <v>62</v>
      </c>
      <c r="T341" s="2" t="s">
        <v>62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51</v>
      </c>
      <c r="AS341" s="2" t="s">
        <v>51</v>
      </c>
      <c r="AT341" s="3"/>
      <c r="AU341" s="2" t="s">
        <v>596</v>
      </c>
      <c r="AV341" s="3">
        <v>119</v>
      </c>
    </row>
    <row r="342" spans="1:48" ht="30" customHeight="1" x14ac:dyDescent="0.3">
      <c r="A342" s="9" t="s">
        <v>593</v>
      </c>
      <c r="B342" s="9" t="s">
        <v>597</v>
      </c>
      <c r="C342" s="9" t="s">
        <v>94</v>
      </c>
      <c r="D342" s="10">
        <v>13</v>
      </c>
      <c r="E342" s="12"/>
      <c r="F342" s="12">
        <f t="shared" si="42"/>
        <v>0</v>
      </c>
      <c r="G342" s="12"/>
      <c r="H342" s="12">
        <f t="shared" si="43"/>
        <v>0</v>
      </c>
      <c r="I342" s="12"/>
      <c r="J342" s="12">
        <f t="shared" si="44"/>
        <v>0</v>
      </c>
      <c r="K342" s="12">
        <f t="shared" si="45"/>
        <v>0</v>
      </c>
      <c r="L342" s="12">
        <f t="shared" si="45"/>
        <v>0</v>
      </c>
      <c r="M342" s="9"/>
      <c r="N342" s="2" t="s">
        <v>598</v>
      </c>
      <c r="O342" s="2" t="s">
        <v>51</v>
      </c>
      <c r="P342" s="2" t="s">
        <v>51</v>
      </c>
      <c r="Q342" s="2" t="s">
        <v>592</v>
      </c>
      <c r="R342" s="2" t="s">
        <v>61</v>
      </c>
      <c r="S342" s="2" t="s">
        <v>62</v>
      </c>
      <c r="T342" s="2" t="s">
        <v>62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51</v>
      </c>
      <c r="AS342" s="2" t="s">
        <v>51</v>
      </c>
      <c r="AT342" s="3"/>
      <c r="AU342" s="2" t="s">
        <v>599</v>
      </c>
      <c r="AV342" s="3">
        <v>120</v>
      </c>
    </row>
    <row r="343" spans="1:48" ht="30" customHeight="1" x14ac:dyDescent="0.3">
      <c r="A343" s="9" t="s">
        <v>593</v>
      </c>
      <c r="B343" s="9" t="s">
        <v>600</v>
      </c>
      <c r="C343" s="9" t="s">
        <v>94</v>
      </c>
      <c r="D343" s="10">
        <v>24</v>
      </c>
      <c r="E343" s="12"/>
      <c r="F343" s="12">
        <f t="shared" si="42"/>
        <v>0</v>
      </c>
      <c r="G343" s="12"/>
      <c r="H343" s="12">
        <f t="shared" si="43"/>
        <v>0</v>
      </c>
      <c r="I343" s="12"/>
      <c r="J343" s="12">
        <f t="shared" si="44"/>
        <v>0</v>
      </c>
      <c r="K343" s="12">
        <f t="shared" si="45"/>
        <v>0</v>
      </c>
      <c r="L343" s="12">
        <f t="shared" si="45"/>
        <v>0</v>
      </c>
      <c r="M343" s="9"/>
      <c r="N343" s="2" t="s">
        <v>601</v>
      </c>
      <c r="O343" s="2" t="s">
        <v>51</v>
      </c>
      <c r="P343" s="2" t="s">
        <v>51</v>
      </c>
      <c r="Q343" s="2" t="s">
        <v>592</v>
      </c>
      <c r="R343" s="2" t="s">
        <v>61</v>
      </c>
      <c r="S343" s="2" t="s">
        <v>62</v>
      </c>
      <c r="T343" s="2" t="s">
        <v>62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51</v>
      </c>
      <c r="AS343" s="2" t="s">
        <v>51</v>
      </c>
      <c r="AT343" s="3"/>
      <c r="AU343" s="2" t="s">
        <v>602</v>
      </c>
      <c r="AV343" s="3">
        <v>121</v>
      </c>
    </row>
    <row r="344" spans="1:48" ht="30" customHeight="1" x14ac:dyDescent="0.3">
      <c r="A344" s="9" t="s">
        <v>593</v>
      </c>
      <c r="B344" s="9" t="s">
        <v>603</v>
      </c>
      <c r="C344" s="9" t="s">
        <v>94</v>
      </c>
      <c r="D344" s="10">
        <v>20</v>
      </c>
      <c r="E344" s="12"/>
      <c r="F344" s="12">
        <f t="shared" si="42"/>
        <v>0</v>
      </c>
      <c r="G344" s="12"/>
      <c r="H344" s="12">
        <f t="shared" si="43"/>
        <v>0</v>
      </c>
      <c r="I344" s="12"/>
      <c r="J344" s="12">
        <f t="shared" si="44"/>
        <v>0</v>
      </c>
      <c r="K344" s="12">
        <f t="shared" si="45"/>
        <v>0</v>
      </c>
      <c r="L344" s="12">
        <f t="shared" si="45"/>
        <v>0</v>
      </c>
      <c r="M344" s="9"/>
      <c r="N344" s="2" t="s">
        <v>604</v>
      </c>
      <c r="O344" s="2" t="s">
        <v>51</v>
      </c>
      <c r="P344" s="2" t="s">
        <v>51</v>
      </c>
      <c r="Q344" s="2" t="s">
        <v>592</v>
      </c>
      <c r="R344" s="2" t="s">
        <v>61</v>
      </c>
      <c r="S344" s="2" t="s">
        <v>62</v>
      </c>
      <c r="T344" s="2" t="s">
        <v>62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51</v>
      </c>
      <c r="AS344" s="2" t="s">
        <v>51</v>
      </c>
      <c r="AT344" s="3"/>
      <c r="AU344" s="2" t="s">
        <v>605</v>
      </c>
      <c r="AV344" s="3">
        <v>122</v>
      </c>
    </row>
    <row r="345" spans="1:48" ht="30" customHeight="1" x14ac:dyDescent="0.3">
      <c r="A345" s="9" t="s">
        <v>606</v>
      </c>
      <c r="B345" s="9" t="s">
        <v>607</v>
      </c>
      <c r="C345" s="9" t="s">
        <v>94</v>
      </c>
      <c r="D345" s="10">
        <v>150</v>
      </c>
      <c r="E345" s="12"/>
      <c r="F345" s="12">
        <f t="shared" si="42"/>
        <v>0</v>
      </c>
      <c r="G345" s="12"/>
      <c r="H345" s="12">
        <f t="shared" si="43"/>
        <v>0</v>
      </c>
      <c r="I345" s="12"/>
      <c r="J345" s="12">
        <f t="shared" si="44"/>
        <v>0</v>
      </c>
      <c r="K345" s="12">
        <f t="shared" si="45"/>
        <v>0</v>
      </c>
      <c r="L345" s="12">
        <f t="shared" si="45"/>
        <v>0</v>
      </c>
      <c r="M345" s="9"/>
      <c r="N345" s="2" t="s">
        <v>608</v>
      </c>
      <c r="O345" s="2" t="s">
        <v>51</v>
      </c>
      <c r="P345" s="2" t="s">
        <v>51</v>
      </c>
      <c r="Q345" s="2" t="s">
        <v>592</v>
      </c>
      <c r="R345" s="2" t="s">
        <v>61</v>
      </c>
      <c r="S345" s="2" t="s">
        <v>62</v>
      </c>
      <c r="T345" s="2" t="s">
        <v>62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51</v>
      </c>
      <c r="AS345" s="2" t="s">
        <v>51</v>
      </c>
      <c r="AT345" s="3"/>
      <c r="AU345" s="2" t="s">
        <v>609</v>
      </c>
      <c r="AV345" s="3">
        <v>124</v>
      </c>
    </row>
    <row r="346" spans="1:48" ht="30" customHeight="1" x14ac:dyDescent="0.3">
      <c r="A346" s="9" t="s">
        <v>606</v>
      </c>
      <c r="B346" s="9" t="s">
        <v>610</v>
      </c>
      <c r="C346" s="9" t="s">
        <v>94</v>
      </c>
      <c r="D346" s="10">
        <v>164</v>
      </c>
      <c r="E346" s="12"/>
      <c r="F346" s="12">
        <f t="shared" si="42"/>
        <v>0</v>
      </c>
      <c r="G346" s="12"/>
      <c r="H346" s="12">
        <f t="shared" si="43"/>
        <v>0</v>
      </c>
      <c r="I346" s="12"/>
      <c r="J346" s="12">
        <f t="shared" si="44"/>
        <v>0</v>
      </c>
      <c r="K346" s="12">
        <f t="shared" si="45"/>
        <v>0</v>
      </c>
      <c r="L346" s="12">
        <f t="shared" si="45"/>
        <v>0</v>
      </c>
      <c r="M346" s="9"/>
      <c r="N346" s="2" t="s">
        <v>611</v>
      </c>
      <c r="O346" s="2" t="s">
        <v>51</v>
      </c>
      <c r="P346" s="2" t="s">
        <v>51</v>
      </c>
      <c r="Q346" s="2" t="s">
        <v>592</v>
      </c>
      <c r="R346" s="2" t="s">
        <v>61</v>
      </c>
      <c r="S346" s="2" t="s">
        <v>62</v>
      </c>
      <c r="T346" s="2" t="s">
        <v>62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51</v>
      </c>
      <c r="AS346" s="2" t="s">
        <v>51</v>
      </c>
      <c r="AT346" s="3"/>
      <c r="AU346" s="2" t="s">
        <v>612</v>
      </c>
      <c r="AV346" s="3">
        <v>272</v>
      </c>
    </row>
    <row r="347" spans="1:48" ht="30" customHeight="1" x14ac:dyDescent="0.3">
      <c r="A347" s="9" t="s">
        <v>613</v>
      </c>
      <c r="B347" s="9" t="s">
        <v>614</v>
      </c>
      <c r="C347" s="9" t="s">
        <v>94</v>
      </c>
      <c r="D347" s="10">
        <v>235</v>
      </c>
      <c r="E347" s="12"/>
      <c r="F347" s="12">
        <f t="shared" si="42"/>
        <v>0</v>
      </c>
      <c r="G347" s="12"/>
      <c r="H347" s="12">
        <f t="shared" si="43"/>
        <v>0</v>
      </c>
      <c r="I347" s="12"/>
      <c r="J347" s="12">
        <f t="shared" si="44"/>
        <v>0</v>
      </c>
      <c r="K347" s="12">
        <f t="shared" si="45"/>
        <v>0</v>
      </c>
      <c r="L347" s="12">
        <f t="shared" si="45"/>
        <v>0</v>
      </c>
      <c r="M347" s="9"/>
      <c r="N347" s="2" t="s">
        <v>615</v>
      </c>
      <c r="O347" s="2" t="s">
        <v>51</v>
      </c>
      <c r="P347" s="2" t="s">
        <v>51</v>
      </c>
      <c r="Q347" s="2" t="s">
        <v>592</v>
      </c>
      <c r="R347" s="2" t="s">
        <v>61</v>
      </c>
      <c r="S347" s="2" t="s">
        <v>62</v>
      </c>
      <c r="T347" s="2" t="s">
        <v>62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51</v>
      </c>
      <c r="AS347" s="2" t="s">
        <v>51</v>
      </c>
      <c r="AT347" s="3"/>
      <c r="AU347" s="2" t="s">
        <v>616</v>
      </c>
      <c r="AV347" s="3">
        <v>273</v>
      </c>
    </row>
    <row r="348" spans="1:48" ht="30" customHeight="1" x14ac:dyDescent="0.3">
      <c r="A348" s="9" t="s">
        <v>617</v>
      </c>
      <c r="B348" s="9" t="s">
        <v>51</v>
      </c>
      <c r="C348" s="9" t="s">
        <v>69</v>
      </c>
      <c r="D348" s="10">
        <v>67</v>
      </c>
      <c r="E348" s="12"/>
      <c r="F348" s="12">
        <f t="shared" si="42"/>
        <v>0</v>
      </c>
      <c r="G348" s="12"/>
      <c r="H348" s="12">
        <f t="shared" si="43"/>
        <v>0</v>
      </c>
      <c r="I348" s="12"/>
      <c r="J348" s="12">
        <f t="shared" si="44"/>
        <v>0</v>
      </c>
      <c r="K348" s="12">
        <f t="shared" si="45"/>
        <v>0</v>
      </c>
      <c r="L348" s="12">
        <f t="shared" si="45"/>
        <v>0</v>
      </c>
      <c r="M348" s="9"/>
      <c r="N348" s="2" t="s">
        <v>618</v>
      </c>
      <c r="O348" s="2" t="s">
        <v>51</v>
      </c>
      <c r="P348" s="2" t="s">
        <v>51</v>
      </c>
      <c r="Q348" s="2" t="s">
        <v>592</v>
      </c>
      <c r="R348" s="2" t="s">
        <v>61</v>
      </c>
      <c r="S348" s="2" t="s">
        <v>62</v>
      </c>
      <c r="T348" s="2" t="s">
        <v>62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51</v>
      </c>
      <c r="AS348" s="2" t="s">
        <v>51</v>
      </c>
      <c r="AT348" s="3"/>
      <c r="AU348" s="2" t="s">
        <v>619</v>
      </c>
      <c r="AV348" s="3">
        <v>274</v>
      </c>
    </row>
    <row r="349" spans="1:48" ht="30" customHeight="1" x14ac:dyDescent="0.3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</row>
    <row r="350" spans="1:48" ht="30" customHeight="1" x14ac:dyDescent="0.3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</row>
    <row r="351" spans="1:48" ht="30" customHeight="1" x14ac:dyDescent="0.3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</row>
    <row r="352" spans="1:48" ht="30" customHeight="1" x14ac:dyDescent="0.3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</row>
    <row r="353" spans="1:48" ht="30" customHeight="1" x14ac:dyDescent="0.3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</row>
    <row r="354" spans="1:48" ht="30" customHeight="1" x14ac:dyDescent="0.3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</row>
    <row r="355" spans="1:48" ht="30" customHeight="1" x14ac:dyDescent="0.3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</row>
    <row r="356" spans="1:48" ht="30" customHeight="1" x14ac:dyDescent="0.3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</row>
    <row r="357" spans="1:48" ht="30" customHeight="1" x14ac:dyDescent="0.3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</row>
    <row r="358" spans="1:48" ht="30" customHeight="1" x14ac:dyDescent="0.3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</row>
    <row r="359" spans="1:48" ht="30" customHeight="1" x14ac:dyDescent="0.3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</row>
    <row r="360" spans="1:48" ht="30" customHeight="1" x14ac:dyDescent="0.3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</row>
    <row r="361" spans="1:48" ht="30" customHeight="1" x14ac:dyDescent="0.3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</row>
    <row r="362" spans="1:48" ht="30" customHeight="1" x14ac:dyDescent="0.3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</row>
    <row r="363" spans="1:48" ht="30" customHeight="1" x14ac:dyDescent="0.3">
      <c r="A363" s="9" t="s">
        <v>72</v>
      </c>
      <c r="B363" s="10"/>
      <c r="C363" s="10"/>
      <c r="D363" s="10"/>
      <c r="E363" s="10"/>
      <c r="F363" s="12">
        <f>SUM(F341:F362)</f>
        <v>0</v>
      </c>
      <c r="G363" s="10"/>
      <c r="H363" s="12">
        <f>SUM(H341:H362)</f>
        <v>0</v>
      </c>
      <c r="I363" s="10"/>
      <c r="J363" s="12">
        <f>SUM(J341:J362)</f>
        <v>0</v>
      </c>
      <c r="K363" s="10"/>
      <c r="L363" s="12">
        <f>SUM(L341:L362)</f>
        <v>0</v>
      </c>
      <c r="M363" s="10"/>
      <c r="N363" t="s">
        <v>73</v>
      </c>
    </row>
    <row r="364" spans="1:48" ht="30" customHeight="1" x14ac:dyDescent="0.3">
      <c r="A364" s="9" t="s">
        <v>620</v>
      </c>
      <c r="B364" s="9" t="s">
        <v>51</v>
      </c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3"/>
      <c r="O364" s="3"/>
      <c r="P364" s="3"/>
      <c r="Q364" s="2" t="s">
        <v>621</v>
      </c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ht="30" customHeight="1" x14ac:dyDescent="0.3">
      <c r="A365" s="9" t="s">
        <v>622</v>
      </c>
      <c r="B365" s="9" t="s">
        <v>623</v>
      </c>
      <c r="C365" s="9" t="s">
        <v>430</v>
      </c>
      <c r="D365" s="10">
        <v>2</v>
      </c>
      <c r="E365" s="12"/>
      <c r="F365" s="12">
        <f t="shared" ref="F365:F388" si="46">TRUNC(E365*D365, 0)</f>
        <v>0</v>
      </c>
      <c r="G365" s="12"/>
      <c r="H365" s="12">
        <f t="shared" ref="H365:H388" si="47">TRUNC(G365*D365, 0)</f>
        <v>0</v>
      </c>
      <c r="I365" s="12"/>
      <c r="J365" s="12">
        <f t="shared" ref="J365:J388" si="48">TRUNC(I365*D365, 0)</f>
        <v>0</v>
      </c>
      <c r="K365" s="12">
        <f t="shared" ref="K365:K388" si="49">TRUNC(E365+G365+I365, 0)</f>
        <v>0</v>
      </c>
      <c r="L365" s="12">
        <f t="shared" ref="L365:L388" si="50">TRUNC(F365+H365+J365, 0)</f>
        <v>0</v>
      </c>
      <c r="M365" s="9"/>
      <c r="N365" s="2" t="s">
        <v>624</v>
      </c>
      <c r="O365" s="2" t="s">
        <v>51</v>
      </c>
      <c r="P365" s="2" t="s">
        <v>51</v>
      </c>
      <c r="Q365" s="2" t="s">
        <v>621</v>
      </c>
      <c r="R365" s="2" t="s">
        <v>62</v>
      </c>
      <c r="S365" s="2" t="s">
        <v>62</v>
      </c>
      <c r="T365" s="2" t="s">
        <v>61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51</v>
      </c>
      <c r="AS365" s="2" t="s">
        <v>51</v>
      </c>
      <c r="AT365" s="3"/>
      <c r="AU365" s="2" t="s">
        <v>625</v>
      </c>
      <c r="AV365" s="3">
        <v>275</v>
      </c>
    </row>
    <row r="366" spans="1:48" ht="30" customHeight="1" x14ac:dyDescent="0.3">
      <c r="A366" s="9" t="s">
        <v>626</v>
      </c>
      <c r="B366" s="9" t="s">
        <v>627</v>
      </c>
      <c r="C366" s="9" t="s">
        <v>430</v>
      </c>
      <c r="D366" s="10">
        <v>4</v>
      </c>
      <c r="E366" s="12"/>
      <c r="F366" s="12">
        <f t="shared" si="46"/>
        <v>0</v>
      </c>
      <c r="G366" s="12"/>
      <c r="H366" s="12">
        <f t="shared" si="47"/>
        <v>0</v>
      </c>
      <c r="I366" s="12"/>
      <c r="J366" s="12">
        <f t="shared" si="48"/>
        <v>0</v>
      </c>
      <c r="K366" s="12">
        <f t="shared" si="49"/>
        <v>0</v>
      </c>
      <c r="L366" s="12">
        <f t="shared" si="50"/>
        <v>0</v>
      </c>
      <c r="M366" s="9"/>
      <c r="N366" s="2" t="s">
        <v>628</v>
      </c>
      <c r="O366" s="2" t="s">
        <v>51</v>
      </c>
      <c r="P366" s="2" t="s">
        <v>51</v>
      </c>
      <c r="Q366" s="2" t="s">
        <v>621</v>
      </c>
      <c r="R366" s="2" t="s">
        <v>62</v>
      </c>
      <c r="S366" s="2" t="s">
        <v>62</v>
      </c>
      <c r="T366" s="2" t="s">
        <v>61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51</v>
      </c>
      <c r="AS366" s="2" t="s">
        <v>51</v>
      </c>
      <c r="AT366" s="3"/>
      <c r="AU366" s="2" t="s">
        <v>629</v>
      </c>
      <c r="AV366" s="3">
        <v>277</v>
      </c>
    </row>
    <row r="367" spans="1:48" ht="30" customHeight="1" x14ac:dyDescent="0.3">
      <c r="A367" s="9" t="s">
        <v>630</v>
      </c>
      <c r="B367" s="9" t="s">
        <v>631</v>
      </c>
      <c r="C367" s="9" t="s">
        <v>430</v>
      </c>
      <c r="D367" s="10">
        <v>1</v>
      </c>
      <c r="E367" s="12"/>
      <c r="F367" s="12">
        <f t="shared" si="46"/>
        <v>0</v>
      </c>
      <c r="G367" s="12"/>
      <c r="H367" s="12">
        <f t="shared" si="47"/>
        <v>0</v>
      </c>
      <c r="I367" s="12"/>
      <c r="J367" s="12">
        <f t="shared" si="48"/>
        <v>0</v>
      </c>
      <c r="K367" s="12">
        <f t="shared" si="49"/>
        <v>0</v>
      </c>
      <c r="L367" s="12">
        <f t="shared" si="50"/>
        <v>0</v>
      </c>
      <c r="M367" s="9"/>
      <c r="N367" s="2" t="s">
        <v>632</v>
      </c>
      <c r="O367" s="2" t="s">
        <v>51</v>
      </c>
      <c r="P367" s="2" t="s">
        <v>51</v>
      </c>
      <c r="Q367" s="2" t="s">
        <v>621</v>
      </c>
      <c r="R367" s="2" t="s">
        <v>62</v>
      </c>
      <c r="S367" s="2" t="s">
        <v>62</v>
      </c>
      <c r="T367" s="2" t="s">
        <v>61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51</v>
      </c>
      <c r="AS367" s="2" t="s">
        <v>51</v>
      </c>
      <c r="AT367" s="3"/>
      <c r="AU367" s="2" t="s">
        <v>633</v>
      </c>
      <c r="AV367" s="3">
        <v>278</v>
      </c>
    </row>
    <row r="368" spans="1:48" ht="30" customHeight="1" x14ac:dyDescent="0.3">
      <c r="A368" s="9" t="s">
        <v>634</v>
      </c>
      <c r="B368" s="9" t="s">
        <v>635</v>
      </c>
      <c r="C368" s="9" t="s">
        <v>430</v>
      </c>
      <c r="D368" s="10">
        <v>1</v>
      </c>
      <c r="E368" s="12"/>
      <c r="F368" s="12">
        <f t="shared" si="46"/>
        <v>0</v>
      </c>
      <c r="G368" s="12"/>
      <c r="H368" s="12">
        <f t="shared" si="47"/>
        <v>0</v>
      </c>
      <c r="I368" s="12"/>
      <c r="J368" s="12">
        <f t="shared" si="48"/>
        <v>0</v>
      </c>
      <c r="K368" s="12">
        <f t="shared" si="49"/>
        <v>0</v>
      </c>
      <c r="L368" s="12">
        <f t="shared" si="50"/>
        <v>0</v>
      </c>
      <c r="M368" s="9"/>
      <c r="N368" s="2" t="s">
        <v>636</v>
      </c>
      <c r="O368" s="2" t="s">
        <v>51</v>
      </c>
      <c r="P368" s="2" t="s">
        <v>51</v>
      </c>
      <c r="Q368" s="2" t="s">
        <v>621</v>
      </c>
      <c r="R368" s="2" t="s">
        <v>62</v>
      </c>
      <c r="S368" s="2" t="s">
        <v>62</v>
      </c>
      <c r="T368" s="2" t="s">
        <v>61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51</v>
      </c>
      <c r="AS368" s="2" t="s">
        <v>51</v>
      </c>
      <c r="AT368" s="3"/>
      <c r="AU368" s="2" t="s">
        <v>637</v>
      </c>
      <c r="AV368" s="3">
        <v>279</v>
      </c>
    </row>
    <row r="369" spans="1:48" ht="30" customHeight="1" x14ac:dyDescent="0.3">
      <c r="A369" s="9" t="s">
        <v>638</v>
      </c>
      <c r="B369" s="9" t="s">
        <v>639</v>
      </c>
      <c r="C369" s="9" t="s">
        <v>430</v>
      </c>
      <c r="D369" s="10">
        <v>1</v>
      </c>
      <c r="E369" s="12"/>
      <c r="F369" s="12">
        <f t="shared" si="46"/>
        <v>0</v>
      </c>
      <c r="G369" s="12"/>
      <c r="H369" s="12">
        <f t="shared" si="47"/>
        <v>0</v>
      </c>
      <c r="I369" s="12"/>
      <c r="J369" s="12">
        <f t="shared" si="48"/>
        <v>0</v>
      </c>
      <c r="K369" s="12">
        <f t="shared" si="49"/>
        <v>0</v>
      </c>
      <c r="L369" s="12">
        <f t="shared" si="50"/>
        <v>0</v>
      </c>
      <c r="M369" s="9"/>
      <c r="N369" s="2" t="s">
        <v>640</v>
      </c>
      <c r="O369" s="2" t="s">
        <v>51</v>
      </c>
      <c r="P369" s="2" t="s">
        <v>51</v>
      </c>
      <c r="Q369" s="2" t="s">
        <v>621</v>
      </c>
      <c r="R369" s="2" t="s">
        <v>62</v>
      </c>
      <c r="S369" s="2" t="s">
        <v>62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51</v>
      </c>
      <c r="AS369" s="2" t="s">
        <v>51</v>
      </c>
      <c r="AT369" s="3"/>
      <c r="AU369" s="2" t="s">
        <v>641</v>
      </c>
      <c r="AV369" s="3">
        <v>280</v>
      </c>
    </row>
    <row r="370" spans="1:48" ht="30" customHeight="1" x14ac:dyDescent="0.3">
      <c r="A370" s="9" t="s">
        <v>642</v>
      </c>
      <c r="B370" s="9" t="s">
        <v>643</v>
      </c>
      <c r="C370" s="9" t="s">
        <v>430</v>
      </c>
      <c r="D370" s="10">
        <v>1</v>
      </c>
      <c r="E370" s="12"/>
      <c r="F370" s="12">
        <f t="shared" si="46"/>
        <v>0</v>
      </c>
      <c r="G370" s="12"/>
      <c r="H370" s="12">
        <f t="shared" si="47"/>
        <v>0</v>
      </c>
      <c r="I370" s="12"/>
      <c r="J370" s="12">
        <f t="shared" si="48"/>
        <v>0</v>
      </c>
      <c r="K370" s="12">
        <f t="shared" si="49"/>
        <v>0</v>
      </c>
      <c r="L370" s="12">
        <f t="shared" si="50"/>
        <v>0</v>
      </c>
      <c r="M370" s="9"/>
      <c r="N370" s="2" t="s">
        <v>644</v>
      </c>
      <c r="O370" s="2" t="s">
        <v>51</v>
      </c>
      <c r="P370" s="2" t="s">
        <v>51</v>
      </c>
      <c r="Q370" s="2" t="s">
        <v>621</v>
      </c>
      <c r="R370" s="2" t="s">
        <v>62</v>
      </c>
      <c r="S370" s="2" t="s">
        <v>62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51</v>
      </c>
      <c r="AS370" s="2" t="s">
        <v>51</v>
      </c>
      <c r="AT370" s="3"/>
      <c r="AU370" s="2" t="s">
        <v>645</v>
      </c>
      <c r="AV370" s="3">
        <v>282</v>
      </c>
    </row>
    <row r="371" spans="1:48" ht="30" customHeight="1" x14ac:dyDescent="0.3">
      <c r="A371" s="9" t="s">
        <v>646</v>
      </c>
      <c r="B371" s="9" t="s">
        <v>647</v>
      </c>
      <c r="C371" s="9" t="s">
        <v>430</v>
      </c>
      <c r="D371" s="10">
        <v>4</v>
      </c>
      <c r="E371" s="12"/>
      <c r="F371" s="12">
        <f t="shared" si="46"/>
        <v>0</v>
      </c>
      <c r="G371" s="12"/>
      <c r="H371" s="12">
        <f t="shared" si="47"/>
        <v>0</v>
      </c>
      <c r="I371" s="12"/>
      <c r="J371" s="12">
        <f t="shared" si="48"/>
        <v>0</v>
      </c>
      <c r="K371" s="12">
        <f t="shared" si="49"/>
        <v>0</v>
      </c>
      <c r="L371" s="12">
        <f t="shared" si="50"/>
        <v>0</v>
      </c>
      <c r="M371" s="9"/>
      <c r="N371" s="2" t="s">
        <v>648</v>
      </c>
      <c r="O371" s="2" t="s">
        <v>51</v>
      </c>
      <c r="P371" s="2" t="s">
        <v>51</v>
      </c>
      <c r="Q371" s="2" t="s">
        <v>621</v>
      </c>
      <c r="R371" s="2" t="s">
        <v>62</v>
      </c>
      <c r="S371" s="2" t="s">
        <v>62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51</v>
      </c>
      <c r="AS371" s="2" t="s">
        <v>51</v>
      </c>
      <c r="AT371" s="3"/>
      <c r="AU371" s="2" t="s">
        <v>649</v>
      </c>
      <c r="AV371" s="3">
        <v>283</v>
      </c>
    </row>
    <row r="372" spans="1:48" ht="30" customHeight="1" x14ac:dyDescent="0.3">
      <c r="A372" s="9" t="s">
        <v>650</v>
      </c>
      <c r="B372" s="9" t="s">
        <v>651</v>
      </c>
      <c r="C372" s="9" t="s">
        <v>430</v>
      </c>
      <c r="D372" s="10">
        <v>1</v>
      </c>
      <c r="E372" s="12"/>
      <c r="F372" s="12">
        <f t="shared" si="46"/>
        <v>0</v>
      </c>
      <c r="G372" s="12"/>
      <c r="H372" s="12">
        <f t="shared" si="47"/>
        <v>0</v>
      </c>
      <c r="I372" s="12"/>
      <c r="J372" s="12">
        <f t="shared" si="48"/>
        <v>0</v>
      </c>
      <c r="K372" s="12">
        <f t="shared" si="49"/>
        <v>0</v>
      </c>
      <c r="L372" s="12">
        <f t="shared" si="50"/>
        <v>0</v>
      </c>
      <c r="M372" s="9"/>
      <c r="N372" s="2" t="s">
        <v>652</v>
      </c>
      <c r="O372" s="2" t="s">
        <v>51</v>
      </c>
      <c r="P372" s="2" t="s">
        <v>51</v>
      </c>
      <c r="Q372" s="2" t="s">
        <v>621</v>
      </c>
      <c r="R372" s="2" t="s">
        <v>62</v>
      </c>
      <c r="S372" s="2" t="s">
        <v>62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51</v>
      </c>
      <c r="AS372" s="2" t="s">
        <v>51</v>
      </c>
      <c r="AT372" s="3"/>
      <c r="AU372" s="2" t="s">
        <v>653</v>
      </c>
      <c r="AV372" s="3">
        <v>284</v>
      </c>
    </row>
    <row r="373" spans="1:48" ht="30" customHeight="1" x14ac:dyDescent="0.3">
      <c r="A373" s="9" t="s">
        <v>654</v>
      </c>
      <c r="B373" s="9" t="s">
        <v>655</v>
      </c>
      <c r="C373" s="9" t="s">
        <v>430</v>
      </c>
      <c r="D373" s="10">
        <v>3</v>
      </c>
      <c r="E373" s="12"/>
      <c r="F373" s="12">
        <f t="shared" si="46"/>
        <v>0</v>
      </c>
      <c r="G373" s="12"/>
      <c r="H373" s="12">
        <f t="shared" si="47"/>
        <v>0</v>
      </c>
      <c r="I373" s="12"/>
      <c r="J373" s="12">
        <f t="shared" si="48"/>
        <v>0</v>
      </c>
      <c r="K373" s="12">
        <f t="shared" si="49"/>
        <v>0</v>
      </c>
      <c r="L373" s="12">
        <f t="shared" si="50"/>
        <v>0</v>
      </c>
      <c r="M373" s="9"/>
      <c r="N373" s="2" t="s">
        <v>656</v>
      </c>
      <c r="O373" s="2" t="s">
        <v>51</v>
      </c>
      <c r="P373" s="2" t="s">
        <v>51</v>
      </c>
      <c r="Q373" s="2" t="s">
        <v>621</v>
      </c>
      <c r="R373" s="2" t="s">
        <v>61</v>
      </c>
      <c r="S373" s="2" t="s">
        <v>62</v>
      </c>
      <c r="T373" s="2" t="s">
        <v>62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51</v>
      </c>
      <c r="AS373" s="2" t="s">
        <v>51</v>
      </c>
      <c r="AT373" s="3"/>
      <c r="AU373" s="2" t="s">
        <v>657</v>
      </c>
      <c r="AV373" s="3">
        <v>150</v>
      </c>
    </row>
    <row r="374" spans="1:48" ht="30" customHeight="1" x14ac:dyDescent="0.3">
      <c r="A374" s="9" t="s">
        <v>658</v>
      </c>
      <c r="B374" s="9" t="s">
        <v>659</v>
      </c>
      <c r="C374" s="9" t="s">
        <v>430</v>
      </c>
      <c r="D374" s="10">
        <v>1</v>
      </c>
      <c r="E374" s="12"/>
      <c r="F374" s="12">
        <f t="shared" si="46"/>
        <v>0</v>
      </c>
      <c r="G374" s="12"/>
      <c r="H374" s="12">
        <f t="shared" si="47"/>
        <v>0</v>
      </c>
      <c r="I374" s="12"/>
      <c r="J374" s="12">
        <f t="shared" si="48"/>
        <v>0</v>
      </c>
      <c r="K374" s="12">
        <f t="shared" si="49"/>
        <v>0</v>
      </c>
      <c r="L374" s="12">
        <f t="shared" si="50"/>
        <v>0</v>
      </c>
      <c r="M374" s="9"/>
      <c r="N374" s="2" t="s">
        <v>660</v>
      </c>
      <c r="O374" s="2" t="s">
        <v>51</v>
      </c>
      <c r="P374" s="2" t="s">
        <v>51</v>
      </c>
      <c r="Q374" s="2" t="s">
        <v>621</v>
      </c>
      <c r="R374" s="2" t="s">
        <v>61</v>
      </c>
      <c r="S374" s="2" t="s">
        <v>62</v>
      </c>
      <c r="T374" s="2" t="s">
        <v>62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51</v>
      </c>
      <c r="AS374" s="2" t="s">
        <v>51</v>
      </c>
      <c r="AT374" s="3"/>
      <c r="AU374" s="2" t="s">
        <v>661</v>
      </c>
      <c r="AV374" s="3">
        <v>151</v>
      </c>
    </row>
    <row r="375" spans="1:48" ht="30" customHeight="1" x14ac:dyDescent="0.3">
      <c r="A375" s="9" t="s">
        <v>662</v>
      </c>
      <c r="B375" s="9" t="s">
        <v>663</v>
      </c>
      <c r="C375" s="9" t="s">
        <v>259</v>
      </c>
      <c r="D375" s="10">
        <v>4</v>
      </c>
      <c r="E375" s="12"/>
      <c r="F375" s="12">
        <f t="shared" si="46"/>
        <v>0</v>
      </c>
      <c r="G375" s="12"/>
      <c r="H375" s="12">
        <f t="shared" si="47"/>
        <v>0</v>
      </c>
      <c r="I375" s="12"/>
      <c r="J375" s="12">
        <f t="shared" si="48"/>
        <v>0</v>
      </c>
      <c r="K375" s="12">
        <f t="shared" si="49"/>
        <v>0</v>
      </c>
      <c r="L375" s="12">
        <f t="shared" si="50"/>
        <v>0</v>
      </c>
      <c r="M375" s="9"/>
      <c r="N375" s="2" t="s">
        <v>664</v>
      </c>
      <c r="O375" s="2" t="s">
        <v>51</v>
      </c>
      <c r="P375" s="2" t="s">
        <v>51</v>
      </c>
      <c r="Q375" s="2" t="s">
        <v>621</v>
      </c>
      <c r="R375" s="2" t="s">
        <v>62</v>
      </c>
      <c r="S375" s="2" t="s">
        <v>62</v>
      </c>
      <c r="T375" s="2" t="s">
        <v>61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51</v>
      </c>
      <c r="AS375" s="2" t="s">
        <v>51</v>
      </c>
      <c r="AT375" s="3"/>
      <c r="AU375" s="2" t="s">
        <v>665</v>
      </c>
      <c r="AV375" s="3">
        <v>130</v>
      </c>
    </row>
    <row r="376" spans="1:48" ht="30" customHeight="1" x14ac:dyDescent="0.3">
      <c r="A376" s="9" t="s">
        <v>666</v>
      </c>
      <c r="B376" s="9" t="s">
        <v>667</v>
      </c>
      <c r="C376" s="9" t="s">
        <v>259</v>
      </c>
      <c r="D376" s="10">
        <v>4</v>
      </c>
      <c r="E376" s="12"/>
      <c r="F376" s="12">
        <f t="shared" si="46"/>
        <v>0</v>
      </c>
      <c r="G376" s="12"/>
      <c r="H376" s="12">
        <f t="shared" si="47"/>
        <v>0</v>
      </c>
      <c r="I376" s="12"/>
      <c r="J376" s="12">
        <f t="shared" si="48"/>
        <v>0</v>
      </c>
      <c r="K376" s="12">
        <f t="shared" si="49"/>
        <v>0</v>
      </c>
      <c r="L376" s="12">
        <f t="shared" si="50"/>
        <v>0</v>
      </c>
      <c r="M376" s="9"/>
      <c r="N376" s="2" t="s">
        <v>668</v>
      </c>
      <c r="O376" s="2" t="s">
        <v>51</v>
      </c>
      <c r="P376" s="2" t="s">
        <v>51</v>
      </c>
      <c r="Q376" s="2" t="s">
        <v>621</v>
      </c>
      <c r="R376" s="2" t="s">
        <v>62</v>
      </c>
      <c r="S376" s="2" t="s">
        <v>62</v>
      </c>
      <c r="T376" s="2" t="s">
        <v>61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51</v>
      </c>
      <c r="AS376" s="2" t="s">
        <v>51</v>
      </c>
      <c r="AT376" s="3"/>
      <c r="AU376" s="2" t="s">
        <v>669</v>
      </c>
      <c r="AV376" s="3">
        <v>285</v>
      </c>
    </row>
    <row r="377" spans="1:48" ht="30" customHeight="1" x14ac:dyDescent="0.3">
      <c r="A377" s="9" t="s">
        <v>670</v>
      </c>
      <c r="B377" s="9" t="s">
        <v>671</v>
      </c>
      <c r="C377" s="9" t="s">
        <v>259</v>
      </c>
      <c r="D377" s="10">
        <v>4</v>
      </c>
      <c r="E377" s="12"/>
      <c r="F377" s="12">
        <f t="shared" si="46"/>
        <v>0</v>
      </c>
      <c r="G377" s="12"/>
      <c r="H377" s="12">
        <f t="shared" si="47"/>
        <v>0</v>
      </c>
      <c r="I377" s="12"/>
      <c r="J377" s="12">
        <f t="shared" si="48"/>
        <v>0</v>
      </c>
      <c r="K377" s="12">
        <f t="shared" si="49"/>
        <v>0</v>
      </c>
      <c r="L377" s="12">
        <f t="shared" si="50"/>
        <v>0</v>
      </c>
      <c r="M377" s="9"/>
      <c r="N377" s="2" t="s">
        <v>672</v>
      </c>
      <c r="O377" s="2" t="s">
        <v>51</v>
      </c>
      <c r="P377" s="2" t="s">
        <v>51</v>
      </c>
      <c r="Q377" s="2" t="s">
        <v>621</v>
      </c>
      <c r="R377" s="2" t="s">
        <v>62</v>
      </c>
      <c r="S377" s="2" t="s">
        <v>62</v>
      </c>
      <c r="T377" s="2" t="s">
        <v>61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51</v>
      </c>
      <c r="AS377" s="2" t="s">
        <v>51</v>
      </c>
      <c r="AT377" s="3"/>
      <c r="AU377" s="2" t="s">
        <v>673</v>
      </c>
      <c r="AV377" s="3">
        <v>135</v>
      </c>
    </row>
    <row r="378" spans="1:48" ht="30" customHeight="1" x14ac:dyDescent="0.3">
      <c r="A378" s="9" t="s">
        <v>674</v>
      </c>
      <c r="B378" s="9" t="s">
        <v>675</v>
      </c>
      <c r="C378" s="9" t="s">
        <v>251</v>
      </c>
      <c r="D378" s="10">
        <v>4</v>
      </c>
      <c r="E378" s="12"/>
      <c r="F378" s="12">
        <f t="shared" si="46"/>
        <v>0</v>
      </c>
      <c r="G378" s="12"/>
      <c r="H378" s="12">
        <f t="shared" si="47"/>
        <v>0</v>
      </c>
      <c r="I378" s="12"/>
      <c r="J378" s="12">
        <f t="shared" si="48"/>
        <v>0</v>
      </c>
      <c r="K378" s="12">
        <f t="shared" si="49"/>
        <v>0</v>
      </c>
      <c r="L378" s="12">
        <f t="shared" si="50"/>
        <v>0</v>
      </c>
      <c r="M378" s="9"/>
      <c r="N378" s="2" t="s">
        <v>676</v>
      </c>
      <c r="O378" s="2" t="s">
        <v>51</v>
      </c>
      <c r="P378" s="2" t="s">
        <v>51</v>
      </c>
      <c r="Q378" s="2" t="s">
        <v>621</v>
      </c>
      <c r="R378" s="2" t="s">
        <v>62</v>
      </c>
      <c r="S378" s="2" t="s">
        <v>62</v>
      </c>
      <c r="T378" s="2" t="s">
        <v>61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51</v>
      </c>
      <c r="AS378" s="2" t="s">
        <v>51</v>
      </c>
      <c r="AT378" s="3"/>
      <c r="AU378" s="2" t="s">
        <v>677</v>
      </c>
      <c r="AV378" s="3">
        <v>136</v>
      </c>
    </row>
    <row r="379" spans="1:48" ht="30" customHeight="1" x14ac:dyDescent="0.3">
      <c r="A379" s="9" t="s">
        <v>678</v>
      </c>
      <c r="B379" s="9" t="s">
        <v>679</v>
      </c>
      <c r="C379" s="9" t="s">
        <v>59</v>
      </c>
      <c r="D379" s="10">
        <v>4</v>
      </c>
      <c r="E379" s="12"/>
      <c r="F379" s="12">
        <f t="shared" si="46"/>
        <v>0</v>
      </c>
      <c r="G379" s="12"/>
      <c r="H379" s="12">
        <f t="shared" si="47"/>
        <v>0</v>
      </c>
      <c r="I379" s="12"/>
      <c r="J379" s="12">
        <f t="shared" si="48"/>
        <v>0</v>
      </c>
      <c r="K379" s="12">
        <f t="shared" si="49"/>
        <v>0</v>
      </c>
      <c r="L379" s="12">
        <f t="shared" si="50"/>
        <v>0</v>
      </c>
      <c r="M379" s="9"/>
      <c r="N379" s="2" t="s">
        <v>680</v>
      </c>
      <c r="O379" s="2" t="s">
        <v>51</v>
      </c>
      <c r="P379" s="2" t="s">
        <v>51</v>
      </c>
      <c r="Q379" s="2" t="s">
        <v>621</v>
      </c>
      <c r="R379" s="2" t="s">
        <v>61</v>
      </c>
      <c r="S379" s="2" t="s">
        <v>62</v>
      </c>
      <c r="T379" s="2" t="s">
        <v>62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51</v>
      </c>
      <c r="AS379" s="2" t="s">
        <v>51</v>
      </c>
      <c r="AT379" s="3"/>
      <c r="AU379" s="2" t="s">
        <v>681</v>
      </c>
      <c r="AV379" s="3">
        <v>152</v>
      </c>
    </row>
    <row r="380" spans="1:48" ht="30" customHeight="1" x14ac:dyDescent="0.3">
      <c r="A380" s="9" t="s">
        <v>682</v>
      </c>
      <c r="B380" s="9" t="s">
        <v>679</v>
      </c>
      <c r="C380" s="9" t="s">
        <v>59</v>
      </c>
      <c r="D380" s="10">
        <v>4</v>
      </c>
      <c r="E380" s="12"/>
      <c r="F380" s="12">
        <f t="shared" si="46"/>
        <v>0</v>
      </c>
      <c r="G380" s="12"/>
      <c r="H380" s="12">
        <f t="shared" si="47"/>
        <v>0</v>
      </c>
      <c r="I380" s="12"/>
      <c r="J380" s="12">
        <f t="shared" si="48"/>
        <v>0</v>
      </c>
      <c r="K380" s="12">
        <f t="shared" si="49"/>
        <v>0</v>
      </c>
      <c r="L380" s="12">
        <f t="shared" si="50"/>
        <v>0</v>
      </c>
      <c r="M380" s="9"/>
      <c r="N380" s="2" t="s">
        <v>683</v>
      </c>
      <c r="O380" s="2" t="s">
        <v>51</v>
      </c>
      <c r="P380" s="2" t="s">
        <v>51</v>
      </c>
      <c r="Q380" s="2" t="s">
        <v>621</v>
      </c>
      <c r="R380" s="2" t="s">
        <v>61</v>
      </c>
      <c r="S380" s="2" t="s">
        <v>62</v>
      </c>
      <c r="T380" s="2" t="s">
        <v>62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51</v>
      </c>
      <c r="AS380" s="2" t="s">
        <v>51</v>
      </c>
      <c r="AT380" s="3"/>
      <c r="AU380" s="2" t="s">
        <v>684</v>
      </c>
      <c r="AV380" s="3">
        <v>153</v>
      </c>
    </row>
    <row r="381" spans="1:48" ht="30" customHeight="1" x14ac:dyDescent="0.3">
      <c r="A381" s="9" t="s">
        <v>685</v>
      </c>
      <c r="B381" s="9" t="s">
        <v>686</v>
      </c>
      <c r="C381" s="9" t="s">
        <v>94</v>
      </c>
      <c r="D381" s="10">
        <v>27</v>
      </c>
      <c r="E381" s="12"/>
      <c r="F381" s="12">
        <f t="shared" si="46"/>
        <v>0</v>
      </c>
      <c r="G381" s="12"/>
      <c r="H381" s="12">
        <f t="shared" si="47"/>
        <v>0</v>
      </c>
      <c r="I381" s="12"/>
      <c r="J381" s="12">
        <f t="shared" si="48"/>
        <v>0</v>
      </c>
      <c r="K381" s="12">
        <f t="shared" si="49"/>
        <v>0</v>
      </c>
      <c r="L381" s="12">
        <f t="shared" si="50"/>
        <v>0</v>
      </c>
      <c r="M381" s="9"/>
      <c r="N381" s="2" t="s">
        <v>687</v>
      </c>
      <c r="O381" s="2" t="s">
        <v>51</v>
      </c>
      <c r="P381" s="2" t="s">
        <v>51</v>
      </c>
      <c r="Q381" s="2" t="s">
        <v>621</v>
      </c>
      <c r="R381" s="2" t="s">
        <v>62</v>
      </c>
      <c r="S381" s="2" t="s">
        <v>62</v>
      </c>
      <c r="T381" s="2" t="s">
        <v>61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51</v>
      </c>
      <c r="AS381" s="2" t="s">
        <v>51</v>
      </c>
      <c r="AT381" s="3"/>
      <c r="AU381" s="2" t="s">
        <v>688</v>
      </c>
      <c r="AV381" s="3">
        <v>131</v>
      </c>
    </row>
    <row r="382" spans="1:48" ht="30" customHeight="1" x14ac:dyDescent="0.3">
      <c r="A382" s="9" t="s">
        <v>685</v>
      </c>
      <c r="B382" s="9" t="s">
        <v>689</v>
      </c>
      <c r="C382" s="9" t="s">
        <v>94</v>
      </c>
      <c r="D382" s="10">
        <v>277</v>
      </c>
      <c r="E382" s="12"/>
      <c r="F382" s="12">
        <f t="shared" si="46"/>
        <v>0</v>
      </c>
      <c r="G382" s="12"/>
      <c r="H382" s="12">
        <f t="shared" si="47"/>
        <v>0</v>
      </c>
      <c r="I382" s="12"/>
      <c r="J382" s="12">
        <f t="shared" si="48"/>
        <v>0</v>
      </c>
      <c r="K382" s="12">
        <f t="shared" si="49"/>
        <v>0</v>
      </c>
      <c r="L382" s="12">
        <f t="shared" si="50"/>
        <v>0</v>
      </c>
      <c r="M382" s="9"/>
      <c r="N382" s="2" t="s">
        <v>690</v>
      </c>
      <c r="O382" s="2" t="s">
        <v>51</v>
      </c>
      <c r="P382" s="2" t="s">
        <v>51</v>
      </c>
      <c r="Q382" s="2" t="s">
        <v>621</v>
      </c>
      <c r="R382" s="2" t="s">
        <v>62</v>
      </c>
      <c r="S382" s="2" t="s">
        <v>62</v>
      </c>
      <c r="T382" s="2" t="s">
        <v>61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51</v>
      </c>
      <c r="AS382" s="2" t="s">
        <v>51</v>
      </c>
      <c r="AT382" s="3"/>
      <c r="AU382" s="2" t="s">
        <v>691</v>
      </c>
      <c r="AV382" s="3">
        <v>361</v>
      </c>
    </row>
    <row r="383" spans="1:48" ht="30" customHeight="1" x14ac:dyDescent="0.3">
      <c r="A383" s="9" t="s">
        <v>692</v>
      </c>
      <c r="B383" s="9" t="s">
        <v>693</v>
      </c>
      <c r="C383" s="9" t="s">
        <v>94</v>
      </c>
      <c r="D383" s="10">
        <v>27</v>
      </c>
      <c r="E383" s="12"/>
      <c r="F383" s="12">
        <f t="shared" si="46"/>
        <v>0</v>
      </c>
      <c r="G383" s="12"/>
      <c r="H383" s="12">
        <f t="shared" si="47"/>
        <v>0</v>
      </c>
      <c r="I383" s="12"/>
      <c r="J383" s="12">
        <f t="shared" si="48"/>
        <v>0</v>
      </c>
      <c r="K383" s="12">
        <f t="shared" si="49"/>
        <v>0</v>
      </c>
      <c r="L383" s="12">
        <f t="shared" si="50"/>
        <v>0</v>
      </c>
      <c r="M383" s="9"/>
      <c r="N383" s="2" t="s">
        <v>694</v>
      </c>
      <c r="O383" s="2" t="s">
        <v>51</v>
      </c>
      <c r="P383" s="2" t="s">
        <v>51</v>
      </c>
      <c r="Q383" s="2" t="s">
        <v>621</v>
      </c>
      <c r="R383" s="2" t="s">
        <v>61</v>
      </c>
      <c r="S383" s="2" t="s">
        <v>62</v>
      </c>
      <c r="T383" s="2" t="s">
        <v>62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51</v>
      </c>
      <c r="AS383" s="2" t="s">
        <v>51</v>
      </c>
      <c r="AT383" s="3"/>
      <c r="AU383" s="2" t="s">
        <v>695</v>
      </c>
      <c r="AV383" s="3">
        <v>154</v>
      </c>
    </row>
    <row r="384" spans="1:48" ht="30" customHeight="1" x14ac:dyDescent="0.3">
      <c r="A384" s="9" t="s">
        <v>692</v>
      </c>
      <c r="B384" s="9" t="s">
        <v>696</v>
      </c>
      <c r="C384" s="9" t="s">
        <v>94</v>
      </c>
      <c r="D384" s="10">
        <v>277</v>
      </c>
      <c r="E384" s="12"/>
      <c r="F384" s="12">
        <f t="shared" si="46"/>
        <v>0</v>
      </c>
      <c r="G384" s="12"/>
      <c r="H384" s="12">
        <f t="shared" si="47"/>
        <v>0</v>
      </c>
      <c r="I384" s="12"/>
      <c r="J384" s="12">
        <f t="shared" si="48"/>
        <v>0</v>
      </c>
      <c r="K384" s="12">
        <f t="shared" si="49"/>
        <v>0</v>
      </c>
      <c r="L384" s="12">
        <f t="shared" si="50"/>
        <v>0</v>
      </c>
      <c r="M384" s="9"/>
      <c r="N384" s="2" t="s">
        <v>697</v>
      </c>
      <c r="O384" s="2" t="s">
        <v>51</v>
      </c>
      <c r="P384" s="2" t="s">
        <v>51</v>
      </c>
      <c r="Q384" s="2" t="s">
        <v>621</v>
      </c>
      <c r="R384" s="2" t="s">
        <v>61</v>
      </c>
      <c r="S384" s="2" t="s">
        <v>62</v>
      </c>
      <c r="T384" s="2" t="s">
        <v>62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51</v>
      </c>
      <c r="AS384" s="2" t="s">
        <v>51</v>
      </c>
      <c r="AT384" s="3"/>
      <c r="AU384" s="2" t="s">
        <v>698</v>
      </c>
      <c r="AV384" s="3">
        <v>155</v>
      </c>
    </row>
    <row r="385" spans="1:48" ht="30" customHeight="1" x14ac:dyDescent="0.3">
      <c r="A385" s="9" t="s">
        <v>699</v>
      </c>
      <c r="B385" s="9" t="s">
        <v>700</v>
      </c>
      <c r="C385" s="9" t="s">
        <v>69</v>
      </c>
      <c r="D385" s="10">
        <v>1431</v>
      </c>
      <c r="E385" s="12"/>
      <c r="F385" s="12">
        <f t="shared" si="46"/>
        <v>0</v>
      </c>
      <c r="G385" s="12"/>
      <c r="H385" s="12">
        <f t="shared" si="47"/>
        <v>0</v>
      </c>
      <c r="I385" s="12"/>
      <c r="J385" s="12">
        <f t="shared" si="48"/>
        <v>0</v>
      </c>
      <c r="K385" s="12">
        <f t="shared" si="49"/>
        <v>0</v>
      </c>
      <c r="L385" s="12">
        <f t="shared" si="50"/>
        <v>0</v>
      </c>
      <c r="M385" s="9"/>
      <c r="N385" s="2" t="s">
        <v>701</v>
      </c>
      <c r="O385" s="2" t="s">
        <v>51</v>
      </c>
      <c r="P385" s="2" t="s">
        <v>51</v>
      </c>
      <c r="Q385" s="2" t="s">
        <v>621</v>
      </c>
      <c r="R385" s="2" t="s">
        <v>61</v>
      </c>
      <c r="S385" s="2" t="s">
        <v>62</v>
      </c>
      <c r="T385" s="2" t="s">
        <v>62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51</v>
      </c>
      <c r="AS385" s="2" t="s">
        <v>51</v>
      </c>
      <c r="AT385" s="3"/>
      <c r="AU385" s="2" t="s">
        <v>702</v>
      </c>
      <c r="AV385" s="3">
        <v>137</v>
      </c>
    </row>
    <row r="386" spans="1:48" ht="30" customHeight="1" x14ac:dyDescent="0.3">
      <c r="A386" s="9" t="s">
        <v>703</v>
      </c>
      <c r="B386" s="9" t="s">
        <v>704</v>
      </c>
      <c r="C386" s="9" t="s">
        <v>69</v>
      </c>
      <c r="D386" s="10">
        <v>118</v>
      </c>
      <c r="E386" s="12"/>
      <c r="F386" s="12">
        <f t="shared" si="46"/>
        <v>0</v>
      </c>
      <c r="G386" s="12"/>
      <c r="H386" s="12">
        <f t="shared" si="47"/>
        <v>0</v>
      </c>
      <c r="I386" s="12"/>
      <c r="J386" s="12">
        <f t="shared" si="48"/>
        <v>0</v>
      </c>
      <c r="K386" s="12">
        <f t="shared" si="49"/>
        <v>0</v>
      </c>
      <c r="L386" s="12">
        <f t="shared" si="50"/>
        <v>0</v>
      </c>
      <c r="M386" s="9"/>
      <c r="N386" s="2" t="s">
        <v>705</v>
      </c>
      <c r="O386" s="2" t="s">
        <v>51</v>
      </c>
      <c r="P386" s="2" t="s">
        <v>51</v>
      </c>
      <c r="Q386" s="2" t="s">
        <v>621</v>
      </c>
      <c r="R386" s="2" t="s">
        <v>61</v>
      </c>
      <c r="S386" s="2" t="s">
        <v>62</v>
      </c>
      <c r="T386" s="2" t="s">
        <v>62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2" t="s">
        <v>51</v>
      </c>
      <c r="AS386" s="2" t="s">
        <v>51</v>
      </c>
      <c r="AT386" s="3"/>
      <c r="AU386" s="2" t="s">
        <v>706</v>
      </c>
      <c r="AV386" s="3">
        <v>138</v>
      </c>
    </row>
    <row r="387" spans="1:48" ht="30" customHeight="1" x14ac:dyDescent="0.3">
      <c r="A387" s="9" t="s">
        <v>707</v>
      </c>
      <c r="B387" s="9" t="s">
        <v>51</v>
      </c>
      <c r="C387" s="9" t="s">
        <v>69</v>
      </c>
      <c r="D387" s="10">
        <v>236</v>
      </c>
      <c r="E387" s="12"/>
      <c r="F387" s="12">
        <f t="shared" si="46"/>
        <v>0</v>
      </c>
      <c r="G387" s="12"/>
      <c r="H387" s="12">
        <f t="shared" si="47"/>
        <v>0</v>
      </c>
      <c r="I387" s="12"/>
      <c r="J387" s="12">
        <f t="shared" si="48"/>
        <v>0</v>
      </c>
      <c r="K387" s="12">
        <f t="shared" si="49"/>
        <v>0</v>
      </c>
      <c r="L387" s="12">
        <f t="shared" si="50"/>
        <v>0</v>
      </c>
      <c r="M387" s="9"/>
      <c r="N387" s="2" t="s">
        <v>708</v>
      </c>
      <c r="O387" s="2" t="s">
        <v>51</v>
      </c>
      <c r="P387" s="2" t="s">
        <v>51</v>
      </c>
      <c r="Q387" s="2" t="s">
        <v>621</v>
      </c>
      <c r="R387" s="2" t="s">
        <v>61</v>
      </c>
      <c r="S387" s="2" t="s">
        <v>62</v>
      </c>
      <c r="T387" s="2" t="s">
        <v>62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2" t="s">
        <v>51</v>
      </c>
      <c r="AS387" s="2" t="s">
        <v>51</v>
      </c>
      <c r="AT387" s="3"/>
      <c r="AU387" s="2" t="s">
        <v>709</v>
      </c>
      <c r="AV387" s="3">
        <v>139</v>
      </c>
    </row>
    <row r="388" spans="1:48" ht="30" customHeight="1" x14ac:dyDescent="0.3">
      <c r="A388" s="9" t="s">
        <v>710</v>
      </c>
      <c r="B388" s="9" t="s">
        <v>711</v>
      </c>
      <c r="C388" s="9" t="s">
        <v>94</v>
      </c>
      <c r="D388" s="10">
        <v>1</v>
      </c>
      <c r="E388" s="12"/>
      <c r="F388" s="12">
        <f t="shared" si="46"/>
        <v>0</v>
      </c>
      <c r="G388" s="12"/>
      <c r="H388" s="12">
        <f t="shared" si="47"/>
        <v>0</v>
      </c>
      <c r="I388" s="12"/>
      <c r="J388" s="12">
        <f t="shared" si="48"/>
        <v>0</v>
      </c>
      <c r="K388" s="12">
        <f t="shared" si="49"/>
        <v>0</v>
      </c>
      <c r="L388" s="12">
        <f t="shared" si="50"/>
        <v>0</v>
      </c>
      <c r="M388" s="9"/>
      <c r="N388" s="2" t="s">
        <v>712</v>
      </c>
      <c r="O388" s="2" t="s">
        <v>51</v>
      </c>
      <c r="P388" s="2" t="s">
        <v>51</v>
      </c>
      <c r="Q388" s="2" t="s">
        <v>621</v>
      </c>
      <c r="R388" s="2" t="s">
        <v>61</v>
      </c>
      <c r="S388" s="2" t="s">
        <v>62</v>
      </c>
      <c r="T388" s="2" t="s">
        <v>62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2" t="s">
        <v>51</v>
      </c>
      <c r="AS388" s="2" t="s">
        <v>51</v>
      </c>
      <c r="AT388" s="3"/>
      <c r="AU388" s="2" t="s">
        <v>713</v>
      </c>
      <c r="AV388" s="3">
        <v>286</v>
      </c>
    </row>
    <row r="389" spans="1:48" ht="30" customHeight="1" x14ac:dyDescent="0.3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</row>
    <row r="390" spans="1:48" ht="30" customHeight="1" x14ac:dyDescent="0.3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</row>
    <row r="391" spans="1:48" ht="30" customHeight="1" x14ac:dyDescent="0.3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</row>
    <row r="392" spans="1:48" ht="30" customHeight="1" x14ac:dyDescent="0.3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</row>
    <row r="393" spans="1:48" ht="30" customHeight="1" x14ac:dyDescent="0.3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</row>
    <row r="394" spans="1:48" ht="30" customHeight="1" x14ac:dyDescent="0.3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</row>
    <row r="395" spans="1:48" ht="30" customHeight="1" x14ac:dyDescent="0.3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</row>
    <row r="396" spans="1:48" ht="30" customHeight="1" x14ac:dyDescent="0.3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</row>
    <row r="397" spans="1:48" ht="30" customHeight="1" x14ac:dyDescent="0.3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</row>
    <row r="398" spans="1:48" ht="30" customHeight="1" x14ac:dyDescent="0.3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</row>
    <row r="399" spans="1:48" ht="30" customHeight="1" x14ac:dyDescent="0.3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</row>
    <row r="400" spans="1:48" ht="30" customHeight="1" x14ac:dyDescent="0.3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</row>
    <row r="401" spans="1:48" ht="30" customHeight="1" x14ac:dyDescent="0.3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</row>
    <row r="402" spans="1:48" ht="30" customHeight="1" x14ac:dyDescent="0.3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</row>
    <row r="403" spans="1:48" ht="30" customHeight="1" x14ac:dyDescent="0.3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</row>
    <row r="404" spans="1:48" ht="30" customHeight="1" x14ac:dyDescent="0.3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</row>
    <row r="405" spans="1:48" ht="30" customHeight="1" x14ac:dyDescent="0.3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</row>
    <row r="406" spans="1:48" ht="30" customHeight="1" x14ac:dyDescent="0.3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</row>
    <row r="407" spans="1:48" ht="30" customHeight="1" x14ac:dyDescent="0.3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</row>
    <row r="408" spans="1:48" ht="30" customHeight="1" x14ac:dyDescent="0.3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</row>
    <row r="409" spans="1:48" ht="30" customHeight="1" x14ac:dyDescent="0.3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</row>
    <row r="410" spans="1:48" ht="30" customHeight="1" x14ac:dyDescent="0.3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</row>
    <row r="411" spans="1:48" ht="30" customHeight="1" x14ac:dyDescent="0.3">
      <c r="A411" s="9" t="s">
        <v>72</v>
      </c>
      <c r="B411" s="10"/>
      <c r="C411" s="10"/>
      <c r="D411" s="10"/>
      <c r="E411" s="10"/>
      <c r="F411" s="12">
        <f>SUM(F365:F410)</f>
        <v>0</v>
      </c>
      <c r="G411" s="10"/>
      <c r="H411" s="12">
        <f>SUM(H365:H410)</f>
        <v>0</v>
      </c>
      <c r="I411" s="10"/>
      <c r="J411" s="12">
        <f>SUM(J365:J410)</f>
        <v>0</v>
      </c>
      <c r="K411" s="10"/>
      <c r="L411" s="12">
        <f>SUM(L365:L410)</f>
        <v>0</v>
      </c>
      <c r="M411" s="10"/>
      <c r="N411" t="s">
        <v>73</v>
      </c>
    </row>
    <row r="412" spans="1:48" ht="30" customHeight="1" x14ac:dyDescent="0.3">
      <c r="A412" s="9" t="s">
        <v>714</v>
      </c>
      <c r="B412" s="9" t="s">
        <v>51</v>
      </c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3"/>
      <c r="O412" s="3"/>
      <c r="P412" s="3"/>
      <c r="Q412" s="2" t="s">
        <v>715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 x14ac:dyDescent="0.3">
      <c r="A413" s="9" t="s">
        <v>716</v>
      </c>
      <c r="B413" s="9" t="s">
        <v>717</v>
      </c>
      <c r="C413" s="9" t="s">
        <v>94</v>
      </c>
      <c r="D413" s="10">
        <v>23</v>
      </c>
      <c r="E413" s="12"/>
      <c r="F413" s="12">
        <f t="shared" ref="F413:F419" si="51">TRUNC(E413*D413, 0)</f>
        <v>0</v>
      </c>
      <c r="G413" s="12"/>
      <c r="H413" s="12">
        <f t="shared" ref="H413:H419" si="52">TRUNC(G413*D413, 0)</f>
        <v>0</v>
      </c>
      <c r="I413" s="12"/>
      <c r="J413" s="12">
        <f t="shared" ref="J413:J419" si="53">TRUNC(I413*D413, 0)</f>
        <v>0</v>
      </c>
      <c r="K413" s="12">
        <f t="shared" ref="K413:L419" si="54">TRUNC(E413+G413+I413, 0)</f>
        <v>0</v>
      </c>
      <c r="L413" s="12">
        <f t="shared" si="54"/>
        <v>0</v>
      </c>
      <c r="M413" s="9"/>
      <c r="N413" s="2" t="s">
        <v>718</v>
      </c>
      <c r="O413" s="2" t="s">
        <v>51</v>
      </c>
      <c r="P413" s="2" t="s">
        <v>51</v>
      </c>
      <c r="Q413" s="2" t="s">
        <v>715</v>
      </c>
      <c r="R413" s="2" t="s">
        <v>61</v>
      </c>
      <c r="S413" s="2" t="s">
        <v>62</v>
      </c>
      <c r="T413" s="2" t="s">
        <v>62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51</v>
      </c>
      <c r="AS413" s="2" t="s">
        <v>51</v>
      </c>
      <c r="AT413" s="3"/>
      <c r="AU413" s="2" t="s">
        <v>719</v>
      </c>
      <c r="AV413" s="3">
        <v>159</v>
      </c>
    </row>
    <row r="414" spans="1:48" ht="30" customHeight="1" x14ac:dyDescent="0.3">
      <c r="A414" s="9" t="s">
        <v>720</v>
      </c>
      <c r="B414" s="9" t="s">
        <v>721</v>
      </c>
      <c r="C414" s="9" t="s">
        <v>94</v>
      </c>
      <c r="D414" s="10">
        <v>23</v>
      </c>
      <c r="E414" s="12"/>
      <c r="F414" s="12">
        <f t="shared" si="51"/>
        <v>0</v>
      </c>
      <c r="G414" s="12"/>
      <c r="H414" s="12">
        <f t="shared" si="52"/>
        <v>0</v>
      </c>
      <c r="I414" s="12"/>
      <c r="J414" s="12">
        <f t="shared" si="53"/>
        <v>0</v>
      </c>
      <c r="K414" s="12">
        <f t="shared" si="54"/>
        <v>0</v>
      </c>
      <c r="L414" s="12">
        <f t="shared" si="54"/>
        <v>0</v>
      </c>
      <c r="M414" s="9"/>
      <c r="N414" s="2" t="s">
        <v>722</v>
      </c>
      <c r="O414" s="2" t="s">
        <v>51</v>
      </c>
      <c r="P414" s="2" t="s">
        <v>51</v>
      </c>
      <c r="Q414" s="2" t="s">
        <v>715</v>
      </c>
      <c r="R414" s="2" t="s">
        <v>61</v>
      </c>
      <c r="S414" s="2" t="s">
        <v>62</v>
      </c>
      <c r="T414" s="2" t="s">
        <v>62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51</v>
      </c>
      <c r="AS414" s="2" t="s">
        <v>51</v>
      </c>
      <c r="AT414" s="3"/>
      <c r="AU414" s="2" t="s">
        <v>723</v>
      </c>
      <c r="AV414" s="3">
        <v>160</v>
      </c>
    </row>
    <row r="415" spans="1:48" ht="30" customHeight="1" x14ac:dyDescent="0.3">
      <c r="A415" s="9" t="s">
        <v>724</v>
      </c>
      <c r="B415" s="9" t="s">
        <v>725</v>
      </c>
      <c r="C415" s="9" t="s">
        <v>94</v>
      </c>
      <c r="D415" s="10">
        <v>4</v>
      </c>
      <c r="E415" s="12"/>
      <c r="F415" s="12">
        <f t="shared" si="51"/>
        <v>0</v>
      </c>
      <c r="G415" s="12"/>
      <c r="H415" s="12">
        <f t="shared" si="52"/>
        <v>0</v>
      </c>
      <c r="I415" s="12"/>
      <c r="J415" s="12">
        <f t="shared" si="53"/>
        <v>0</v>
      </c>
      <c r="K415" s="12">
        <f t="shared" si="54"/>
        <v>0</v>
      </c>
      <c r="L415" s="12">
        <f t="shared" si="54"/>
        <v>0</v>
      </c>
      <c r="M415" s="9"/>
      <c r="N415" s="2" t="s">
        <v>726</v>
      </c>
      <c r="O415" s="2" t="s">
        <v>51</v>
      </c>
      <c r="P415" s="2" t="s">
        <v>51</v>
      </c>
      <c r="Q415" s="2" t="s">
        <v>715</v>
      </c>
      <c r="R415" s="2" t="s">
        <v>61</v>
      </c>
      <c r="S415" s="2" t="s">
        <v>62</v>
      </c>
      <c r="T415" s="2" t="s">
        <v>62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51</v>
      </c>
      <c r="AS415" s="2" t="s">
        <v>51</v>
      </c>
      <c r="AT415" s="3"/>
      <c r="AU415" s="2" t="s">
        <v>727</v>
      </c>
      <c r="AV415" s="3">
        <v>302</v>
      </c>
    </row>
    <row r="416" spans="1:48" ht="30" customHeight="1" x14ac:dyDescent="0.3">
      <c r="A416" s="9" t="s">
        <v>728</v>
      </c>
      <c r="B416" s="9" t="s">
        <v>729</v>
      </c>
      <c r="C416" s="9" t="s">
        <v>94</v>
      </c>
      <c r="D416" s="10">
        <v>13</v>
      </c>
      <c r="E416" s="12"/>
      <c r="F416" s="12">
        <f t="shared" si="51"/>
        <v>0</v>
      </c>
      <c r="G416" s="12"/>
      <c r="H416" s="12">
        <f t="shared" si="52"/>
        <v>0</v>
      </c>
      <c r="I416" s="12"/>
      <c r="J416" s="12">
        <f t="shared" si="53"/>
        <v>0</v>
      </c>
      <c r="K416" s="12">
        <f t="shared" si="54"/>
        <v>0</v>
      </c>
      <c r="L416" s="12">
        <f t="shared" si="54"/>
        <v>0</v>
      </c>
      <c r="M416" s="9"/>
      <c r="N416" s="2" t="s">
        <v>730</v>
      </c>
      <c r="O416" s="2" t="s">
        <v>51</v>
      </c>
      <c r="P416" s="2" t="s">
        <v>51</v>
      </c>
      <c r="Q416" s="2" t="s">
        <v>715</v>
      </c>
      <c r="R416" s="2" t="s">
        <v>61</v>
      </c>
      <c r="S416" s="2" t="s">
        <v>62</v>
      </c>
      <c r="T416" s="2" t="s">
        <v>62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51</v>
      </c>
      <c r="AS416" s="2" t="s">
        <v>51</v>
      </c>
      <c r="AT416" s="3"/>
      <c r="AU416" s="2" t="s">
        <v>731</v>
      </c>
      <c r="AV416" s="3">
        <v>162</v>
      </c>
    </row>
    <row r="417" spans="1:48" ht="30" customHeight="1" x14ac:dyDescent="0.3">
      <c r="A417" s="9" t="s">
        <v>728</v>
      </c>
      <c r="B417" s="9" t="s">
        <v>732</v>
      </c>
      <c r="C417" s="9" t="s">
        <v>94</v>
      </c>
      <c r="D417" s="10">
        <v>437</v>
      </c>
      <c r="E417" s="12"/>
      <c r="F417" s="12">
        <f t="shared" si="51"/>
        <v>0</v>
      </c>
      <c r="G417" s="12"/>
      <c r="H417" s="12">
        <f t="shared" si="52"/>
        <v>0</v>
      </c>
      <c r="I417" s="12"/>
      <c r="J417" s="12">
        <f t="shared" si="53"/>
        <v>0</v>
      </c>
      <c r="K417" s="12">
        <f t="shared" si="54"/>
        <v>0</v>
      </c>
      <c r="L417" s="12">
        <f t="shared" si="54"/>
        <v>0</v>
      </c>
      <c r="M417" s="9"/>
      <c r="N417" s="2" t="s">
        <v>733</v>
      </c>
      <c r="O417" s="2" t="s">
        <v>51</v>
      </c>
      <c r="P417" s="2" t="s">
        <v>51</v>
      </c>
      <c r="Q417" s="2" t="s">
        <v>715</v>
      </c>
      <c r="R417" s="2" t="s">
        <v>61</v>
      </c>
      <c r="S417" s="2" t="s">
        <v>62</v>
      </c>
      <c r="T417" s="2" t="s">
        <v>62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51</v>
      </c>
      <c r="AS417" s="2" t="s">
        <v>51</v>
      </c>
      <c r="AT417" s="3"/>
      <c r="AU417" s="2" t="s">
        <v>734</v>
      </c>
      <c r="AV417" s="3">
        <v>163</v>
      </c>
    </row>
    <row r="418" spans="1:48" ht="30" customHeight="1" x14ac:dyDescent="0.3">
      <c r="A418" s="9" t="s">
        <v>728</v>
      </c>
      <c r="B418" s="9" t="s">
        <v>735</v>
      </c>
      <c r="C418" s="9" t="s">
        <v>94</v>
      </c>
      <c r="D418" s="10">
        <v>160</v>
      </c>
      <c r="E418" s="12"/>
      <c r="F418" s="12">
        <f t="shared" si="51"/>
        <v>0</v>
      </c>
      <c r="G418" s="12"/>
      <c r="H418" s="12">
        <f t="shared" si="52"/>
        <v>0</v>
      </c>
      <c r="I418" s="12"/>
      <c r="J418" s="12">
        <f t="shared" si="53"/>
        <v>0</v>
      </c>
      <c r="K418" s="12">
        <f t="shared" si="54"/>
        <v>0</v>
      </c>
      <c r="L418" s="12">
        <f t="shared" si="54"/>
        <v>0</v>
      </c>
      <c r="M418" s="9"/>
      <c r="N418" s="2" t="s">
        <v>736</v>
      </c>
      <c r="O418" s="2" t="s">
        <v>51</v>
      </c>
      <c r="P418" s="2" t="s">
        <v>51</v>
      </c>
      <c r="Q418" s="2" t="s">
        <v>715</v>
      </c>
      <c r="R418" s="2" t="s">
        <v>61</v>
      </c>
      <c r="S418" s="2" t="s">
        <v>62</v>
      </c>
      <c r="T418" s="2" t="s">
        <v>62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51</v>
      </c>
      <c r="AS418" s="2" t="s">
        <v>51</v>
      </c>
      <c r="AT418" s="3"/>
      <c r="AU418" s="2" t="s">
        <v>737</v>
      </c>
      <c r="AV418" s="3">
        <v>164</v>
      </c>
    </row>
    <row r="419" spans="1:48" ht="30" customHeight="1" x14ac:dyDescent="0.3">
      <c r="A419" s="9" t="s">
        <v>738</v>
      </c>
      <c r="B419" s="9" t="s">
        <v>739</v>
      </c>
      <c r="C419" s="9" t="s">
        <v>94</v>
      </c>
      <c r="D419" s="10">
        <v>217</v>
      </c>
      <c r="E419" s="12"/>
      <c r="F419" s="12">
        <f t="shared" si="51"/>
        <v>0</v>
      </c>
      <c r="G419" s="12"/>
      <c r="H419" s="12">
        <f t="shared" si="52"/>
        <v>0</v>
      </c>
      <c r="I419" s="12"/>
      <c r="J419" s="12">
        <f t="shared" si="53"/>
        <v>0</v>
      </c>
      <c r="K419" s="12">
        <f t="shared" si="54"/>
        <v>0</v>
      </c>
      <c r="L419" s="12">
        <f t="shared" si="54"/>
        <v>0</v>
      </c>
      <c r="M419" s="9"/>
      <c r="N419" s="2" t="s">
        <v>740</v>
      </c>
      <c r="O419" s="2" t="s">
        <v>51</v>
      </c>
      <c r="P419" s="2" t="s">
        <v>51</v>
      </c>
      <c r="Q419" s="2" t="s">
        <v>715</v>
      </c>
      <c r="R419" s="2" t="s">
        <v>61</v>
      </c>
      <c r="S419" s="2" t="s">
        <v>62</v>
      </c>
      <c r="T419" s="2" t="s">
        <v>62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51</v>
      </c>
      <c r="AS419" s="2" t="s">
        <v>51</v>
      </c>
      <c r="AT419" s="3"/>
      <c r="AU419" s="2" t="s">
        <v>741</v>
      </c>
      <c r="AV419" s="3">
        <v>303</v>
      </c>
    </row>
    <row r="420" spans="1:48" ht="30" customHeight="1" x14ac:dyDescent="0.3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</row>
    <row r="421" spans="1:48" ht="30" customHeight="1" x14ac:dyDescent="0.3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</row>
    <row r="422" spans="1:48" ht="30" customHeight="1" x14ac:dyDescent="0.3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</row>
    <row r="423" spans="1:48" ht="30" customHeight="1" x14ac:dyDescent="0.3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</row>
    <row r="424" spans="1:48" ht="30" customHeight="1" x14ac:dyDescent="0.3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</row>
    <row r="425" spans="1:48" ht="30" customHeight="1" x14ac:dyDescent="0.3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</row>
    <row r="426" spans="1:48" ht="30" customHeight="1" x14ac:dyDescent="0.3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</row>
    <row r="427" spans="1:48" ht="30" customHeight="1" x14ac:dyDescent="0.3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</row>
    <row r="428" spans="1:48" ht="30" customHeight="1" x14ac:dyDescent="0.3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</row>
    <row r="429" spans="1:48" ht="30" customHeight="1" x14ac:dyDescent="0.3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</row>
    <row r="430" spans="1:48" ht="30" customHeight="1" x14ac:dyDescent="0.3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</row>
    <row r="431" spans="1:48" ht="30" customHeight="1" x14ac:dyDescent="0.3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</row>
    <row r="432" spans="1:48" ht="30" customHeight="1" x14ac:dyDescent="0.3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</row>
    <row r="433" spans="1:48" ht="30" customHeight="1" x14ac:dyDescent="0.3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</row>
    <row r="434" spans="1:48" ht="30" customHeight="1" x14ac:dyDescent="0.3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</row>
    <row r="435" spans="1:48" ht="30" customHeight="1" x14ac:dyDescent="0.3">
      <c r="A435" s="9" t="s">
        <v>72</v>
      </c>
      <c r="B435" s="10"/>
      <c r="C435" s="10"/>
      <c r="D435" s="10"/>
      <c r="E435" s="10"/>
      <c r="F435" s="12">
        <f>SUM(F413:F434)</f>
        <v>0</v>
      </c>
      <c r="G435" s="10"/>
      <c r="H435" s="12">
        <f>SUM(H413:H434)</f>
        <v>0</v>
      </c>
      <c r="I435" s="10"/>
      <c r="J435" s="12">
        <f>SUM(J413:J434)</f>
        <v>0</v>
      </c>
      <c r="K435" s="10"/>
      <c r="L435" s="12">
        <f>SUM(L413:L434)</f>
        <v>0</v>
      </c>
      <c r="M435" s="10"/>
      <c r="N435" t="s">
        <v>73</v>
      </c>
    </row>
    <row r="436" spans="1:48" ht="30" customHeight="1" x14ac:dyDescent="0.3">
      <c r="A436" s="9" t="s">
        <v>742</v>
      </c>
      <c r="B436" s="9" t="s">
        <v>51</v>
      </c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3"/>
      <c r="O436" s="3"/>
      <c r="P436" s="3"/>
      <c r="Q436" s="2" t="s">
        <v>743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 x14ac:dyDescent="0.3">
      <c r="A437" s="9" t="s">
        <v>744</v>
      </c>
      <c r="B437" s="9" t="s">
        <v>745</v>
      </c>
      <c r="C437" s="9" t="s">
        <v>69</v>
      </c>
      <c r="D437" s="10">
        <v>19</v>
      </c>
      <c r="E437" s="12"/>
      <c r="F437" s="12">
        <f t="shared" ref="F437:F443" si="55">TRUNC(E437*D437, 0)</f>
        <v>0</v>
      </c>
      <c r="G437" s="12"/>
      <c r="H437" s="12">
        <f t="shared" ref="H437:H443" si="56">TRUNC(G437*D437, 0)</f>
        <v>0</v>
      </c>
      <c r="I437" s="12"/>
      <c r="J437" s="12">
        <f t="shared" ref="J437:J443" si="57">TRUNC(I437*D437, 0)</f>
        <v>0</v>
      </c>
      <c r="K437" s="12">
        <f t="shared" ref="K437:L443" si="58">TRUNC(E437+G437+I437, 0)</f>
        <v>0</v>
      </c>
      <c r="L437" s="12">
        <f t="shared" si="58"/>
        <v>0</v>
      </c>
      <c r="M437" s="9"/>
      <c r="N437" s="2" t="s">
        <v>746</v>
      </c>
      <c r="O437" s="2" t="s">
        <v>51</v>
      </c>
      <c r="P437" s="2" t="s">
        <v>51</v>
      </c>
      <c r="Q437" s="2" t="s">
        <v>743</v>
      </c>
      <c r="R437" s="2" t="s">
        <v>61</v>
      </c>
      <c r="S437" s="2" t="s">
        <v>62</v>
      </c>
      <c r="T437" s="2" t="s">
        <v>62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51</v>
      </c>
      <c r="AS437" s="2" t="s">
        <v>51</v>
      </c>
      <c r="AT437" s="3"/>
      <c r="AU437" s="2" t="s">
        <v>747</v>
      </c>
      <c r="AV437" s="3">
        <v>304</v>
      </c>
    </row>
    <row r="438" spans="1:48" ht="30" customHeight="1" x14ac:dyDescent="0.3">
      <c r="A438" s="9" t="s">
        <v>748</v>
      </c>
      <c r="B438" s="9" t="s">
        <v>749</v>
      </c>
      <c r="C438" s="9" t="s">
        <v>69</v>
      </c>
      <c r="D438" s="10">
        <v>19</v>
      </c>
      <c r="E438" s="12"/>
      <c r="F438" s="12">
        <f t="shared" si="55"/>
        <v>0</v>
      </c>
      <c r="G438" s="12"/>
      <c r="H438" s="12">
        <f t="shared" si="56"/>
        <v>0</v>
      </c>
      <c r="I438" s="12"/>
      <c r="J438" s="12">
        <f t="shared" si="57"/>
        <v>0</v>
      </c>
      <c r="K438" s="12">
        <f t="shared" si="58"/>
        <v>0</v>
      </c>
      <c r="L438" s="12">
        <f t="shared" si="58"/>
        <v>0</v>
      </c>
      <c r="M438" s="9"/>
      <c r="N438" s="2" t="s">
        <v>750</v>
      </c>
      <c r="O438" s="2" t="s">
        <v>51</v>
      </c>
      <c r="P438" s="2" t="s">
        <v>51</v>
      </c>
      <c r="Q438" s="2" t="s">
        <v>743</v>
      </c>
      <c r="R438" s="2" t="s">
        <v>61</v>
      </c>
      <c r="S438" s="2" t="s">
        <v>62</v>
      </c>
      <c r="T438" s="2" t="s">
        <v>62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51</v>
      </c>
      <c r="AS438" s="2" t="s">
        <v>51</v>
      </c>
      <c r="AT438" s="3"/>
      <c r="AU438" s="2" t="s">
        <v>751</v>
      </c>
      <c r="AV438" s="3">
        <v>305</v>
      </c>
    </row>
    <row r="439" spans="1:48" ht="30" customHeight="1" x14ac:dyDescent="0.3">
      <c r="A439" s="9" t="s">
        <v>752</v>
      </c>
      <c r="B439" s="9" t="s">
        <v>753</v>
      </c>
      <c r="C439" s="9" t="s">
        <v>69</v>
      </c>
      <c r="D439" s="10">
        <v>12.6</v>
      </c>
      <c r="E439" s="12"/>
      <c r="F439" s="12">
        <f t="shared" si="55"/>
        <v>0</v>
      </c>
      <c r="G439" s="12"/>
      <c r="H439" s="12">
        <f t="shared" si="56"/>
        <v>0</v>
      </c>
      <c r="I439" s="12"/>
      <c r="J439" s="12">
        <f t="shared" si="57"/>
        <v>0</v>
      </c>
      <c r="K439" s="12">
        <f t="shared" si="58"/>
        <v>0</v>
      </c>
      <c r="L439" s="12">
        <f t="shared" si="58"/>
        <v>0</v>
      </c>
      <c r="M439" s="9"/>
      <c r="N439" s="2" t="s">
        <v>754</v>
      </c>
      <c r="O439" s="2" t="s">
        <v>51</v>
      </c>
      <c r="P439" s="2" t="s">
        <v>51</v>
      </c>
      <c r="Q439" s="2" t="s">
        <v>743</v>
      </c>
      <c r="R439" s="2" t="s">
        <v>61</v>
      </c>
      <c r="S439" s="2" t="s">
        <v>62</v>
      </c>
      <c r="T439" s="2" t="s">
        <v>62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51</v>
      </c>
      <c r="AS439" s="2" t="s">
        <v>51</v>
      </c>
      <c r="AT439" s="3"/>
      <c r="AU439" s="2" t="s">
        <v>755</v>
      </c>
      <c r="AV439" s="3">
        <v>367</v>
      </c>
    </row>
    <row r="440" spans="1:48" ht="30" customHeight="1" x14ac:dyDescent="0.3">
      <c r="A440" s="9" t="s">
        <v>756</v>
      </c>
      <c r="B440" s="9" t="s">
        <v>757</v>
      </c>
      <c r="C440" s="9" t="s">
        <v>85</v>
      </c>
      <c r="D440" s="10">
        <v>1</v>
      </c>
      <c r="E440" s="12"/>
      <c r="F440" s="12">
        <f t="shared" si="55"/>
        <v>0</v>
      </c>
      <c r="G440" s="12"/>
      <c r="H440" s="12">
        <f t="shared" si="56"/>
        <v>0</v>
      </c>
      <c r="I440" s="12"/>
      <c r="J440" s="12">
        <f t="shared" si="57"/>
        <v>0</v>
      </c>
      <c r="K440" s="12">
        <f t="shared" si="58"/>
        <v>0</v>
      </c>
      <c r="L440" s="12">
        <f t="shared" si="58"/>
        <v>0</v>
      </c>
      <c r="M440" s="9"/>
      <c r="N440" s="2" t="s">
        <v>758</v>
      </c>
      <c r="O440" s="2" t="s">
        <v>51</v>
      </c>
      <c r="P440" s="2" t="s">
        <v>51</v>
      </c>
      <c r="Q440" s="2" t="s">
        <v>743</v>
      </c>
      <c r="R440" s="2" t="s">
        <v>62</v>
      </c>
      <c r="S440" s="2" t="s">
        <v>62</v>
      </c>
      <c r="T440" s="2" t="s">
        <v>61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51</v>
      </c>
      <c r="AS440" s="2" t="s">
        <v>51</v>
      </c>
      <c r="AT440" s="3"/>
      <c r="AU440" s="2" t="s">
        <v>759</v>
      </c>
      <c r="AV440" s="3">
        <v>315</v>
      </c>
    </row>
    <row r="441" spans="1:48" ht="30" customHeight="1" x14ac:dyDescent="0.3">
      <c r="A441" s="9" t="s">
        <v>760</v>
      </c>
      <c r="B441" s="9" t="s">
        <v>761</v>
      </c>
      <c r="C441" s="9" t="s">
        <v>69</v>
      </c>
      <c r="D441" s="10">
        <v>40</v>
      </c>
      <c r="E441" s="12"/>
      <c r="F441" s="12">
        <f t="shared" si="55"/>
        <v>0</v>
      </c>
      <c r="G441" s="12"/>
      <c r="H441" s="12">
        <f t="shared" si="56"/>
        <v>0</v>
      </c>
      <c r="I441" s="12"/>
      <c r="J441" s="12">
        <f t="shared" si="57"/>
        <v>0</v>
      </c>
      <c r="K441" s="12">
        <f t="shared" si="58"/>
        <v>0</v>
      </c>
      <c r="L441" s="12">
        <f t="shared" si="58"/>
        <v>0</v>
      </c>
      <c r="M441" s="9"/>
      <c r="N441" s="2" t="s">
        <v>762</v>
      </c>
      <c r="O441" s="2" t="s">
        <v>51</v>
      </c>
      <c r="P441" s="2" t="s">
        <v>51</v>
      </c>
      <c r="Q441" s="2" t="s">
        <v>743</v>
      </c>
      <c r="R441" s="2" t="s">
        <v>62</v>
      </c>
      <c r="S441" s="2" t="s">
        <v>62</v>
      </c>
      <c r="T441" s="2" t="s">
        <v>61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51</v>
      </c>
      <c r="AS441" s="2" t="s">
        <v>51</v>
      </c>
      <c r="AT441" s="3"/>
      <c r="AU441" s="2" t="s">
        <v>763</v>
      </c>
      <c r="AV441" s="3">
        <v>316</v>
      </c>
    </row>
    <row r="442" spans="1:48" ht="30" customHeight="1" x14ac:dyDescent="0.3">
      <c r="A442" s="9" t="s">
        <v>764</v>
      </c>
      <c r="B442" s="9" t="s">
        <v>51</v>
      </c>
      <c r="C442" s="9" t="s">
        <v>85</v>
      </c>
      <c r="D442" s="10">
        <v>1</v>
      </c>
      <c r="E442" s="12"/>
      <c r="F442" s="12">
        <f t="shared" si="55"/>
        <v>0</v>
      </c>
      <c r="G442" s="12"/>
      <c r="H442" s="12">
        <f t="shared" si="56"/>
        <v>0</v>
      </c>
      <c r="I442" s="12"/>
      <c r="J442" s="12">
        <f t="shared" si="57"/>
        <v>0</v>
      </c>
      <c r="K442" s="12">
        <f t="shared" si="58"/>
        <v>0</v>
      </c>
      <c r="L442" s="12">
        <f t="shared" si="58"/>
        <v>0</v>
      </c>
      <c r="M442" s="9"/>
      <c r="N442" s="2" t="s">
        <v>765</v>
      </c>
      <c r="O442" s="2" t="s">
        <v>51</v>
      </c>
      <c r="P442" s="2" t="s">
        <v>51</v>
      </c>
      <c r="Q442" s="2" t="s">
        <v>743</v>
      </c>
      <c r="R442" s="2" t="s">
        <v>62</v>
      </c>
      <c r="S442" s="2" t="s">
        <v>62</v>
      </c>
      <c r="T442" s="2" t="s">
        <v>61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51</v>
      </c>
      <c r="AS442" s="2" t="s">
        <v>51</v>
      </c>
      <c r="AT442" s="3"/>
      <c r="AU442" s="2" t="s">
        <v>766</v>
      </c>
      <c r="AV442" s="3">
        <v>319</v>
      </c>
    </row>
    <row r="443" spans="1:48" ht="30" customHeight="1" x14ac:dyDescent="0.3">
      <c r="A443" s="9" t="s">
        <v>767</v>
      </c>
      <c r="B443" s="9" t="s">
        <v>768</v>
      </c>
      <c r="C443" s="9" t="s">
        <v>430</v>
      </c>
      <c r="D443" s="10">
        <v>1</v>
      </c>
      <c r="E443" s="12"/>
      <c r="F443" s="12">
        <f t="shared" si="55"/>
        <v>0</v>
      </c>
      <c r="G443" s="12"/>
      <c r="H443" s="12">
        <f t="shared" si="56"/>
        <v>0</v>
      </c>
      <c r="I443" s="12"/>
      <c r="J443" s="12">
        <f t="shared" si="57"/>
        <v>0</v>
      </c>
      <c r="K443" s="12">
        <f t="shared" si="58"/>
        <v>0</v>
      </c>
      <c r="L443" s="12">
        <f t="shared" si="58"/>
        <v>0</v>
      </c>
      <c r="M443" s="9"/>
      <c r="N443" s="2" t="s">
        <v>769</v>
      </c>
      <c r="O443" s="2" t="s">
        <v>51</v>
      </c>
      <c r="P443" s="2" t="s">
        <v>51</v>
      </c>
      <c r="Q443" s="2" t="s">
        <v>743</v>
      </c>
      <c r="R443" s="2" t="s">
        <v>62</v>
      </c>
      <c r="S443" s="2" t="s">
        <v>62</v>
      </c>
      <c r="T443" s="2" t="s">
        <v>61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51</v>
      </c>
      <c r="AS443" s="2" t="s">
        <v>51</v>
      </c>
      <c r="AT443" s="3"/>
      <c r="AU443" s="2" t="s">
        <v>770</v>
      </c>
      <c r="AV443" s="3">
        <v>320</v>
      </c>
    </row>
    <row r="444" spans="1:48" ht="30" customHeight="1" x14ac:dyDescent="0.3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</row>
    <row r="445" spans="1:48" ht="30" customHeight="1" x14ac:dyDescent="0.3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</row>
    <row r="446" spans="1:48" ht="30" customHeight="1" x14ac:dyDescent="0.3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</row>
    <row r="447" spans="1:48" ht="30" customHeight="1" x14ac:dyDescent="0.3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</row>
    <row r="448" spans="1:48" ht="30" customHeight="1" x14ac:dyDescent="0.3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</row>
    <row r="449" spans="1:48" ht="30" customHeight="1" x14ac:dyDescent="0.3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</row>
    <row r="450" spans="1:48" ht="30" customHeight="1" x14ac:dyDescent="0.3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</row>
    <row r="451" spans="1:48" ht="30" customHeight="1" x14ac:dyDescent="0.3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</row>
    <row r="452" spans="1:48" ht="30" customHeight="1" x14ac:dyDescent="0.3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</row>
    <row r="453" spans="1:48" ht="30" customHeight="1" x14ac:dyDescent="0.3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</row>
    <row r="454" spans="1:48" ht="30" customHeight="1" x14ac:dyDescent="0.3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</row>
    <row r="455" spans="1:48" ht="30" customHeight="1" x14ac:dyDescent="0.3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</row>
    <row r="456" spans="1:48" ht="30" customHeight="1" x14ac:dyDescent="0.3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</row>
    <row r="457" spans="1:48" ht="30" customHeight="1" x14ac:dyDescent="0.3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</row>
    <row r="458" spans="1:48" ht="30" customHeight="1" x14ac:dyDescent="0.3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</row>
    <row r="459" spans="1:48" ht="30" customHeight="1" x14ac:dyDescent="0.3">
      <c r="A459" s="9" t="s">
        <v>72</v>
      </c>
      <c r="B459" s="10"/>
      <c r="C459" s="10"/>
      <c r="D459" s="10"/>
      <c r="E459" s="10"/>
      <c r="F459" s="12">
        <f>SUM(F437:F458)</f>
        <v>0</v>
      </c>
      <c r="G459" s="10"/>
      <c r="H459" s="12">
        <f>SUM(H437:H458)</f>
        <v>0</v>
      </c>
      <c r="I459" s="10"/>
      <c r="J459" s="12">
        <f>SUM(J437:J458)</f>
        <v>0</v>
      </c>
      <c r="K459" s="10"/>
      <c r="L459" s="12">
        <f>SUM(L437:L458)</f>
        <v>0</v>
      </c>
      <c r="M459" s="10"/>
      <c r="N459" t="s">
        <v>73</v>
      </c>
    </row>
    <row r="460" spans="1:48" ht="30" customHeight="1" x14ac:dyDescent="0.3">
      <c r="A460" s="9" t="s">
        <v>771</v>
      </c>
      <c r="B460" s="9" t="s">
        <v>51</v>
      </c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3"/>
      <c r="O460" s="3"/>
      <c r="P460" s="3"/>
      <c r="Q460" s="2" t="s">
        <v>772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 x14ac:dyDescent="0.3">
      <c r="A461" s="9" t="s">
        <v>773</v>
      </c>
      <c r="B461" s="9" t="s">
        <v>774</v>
      </c>
      <c r="C461" s="9" t="s">
        <v>775</v>
      </c>
      <c r="D461" s="10">
        <v>51</v>
      </c>
      <c r="E461" s="12"/>
      <c r="F461" s="12">
        <f>TRUNC(E461*D461, 0)</f>
        <v>0</v>
      </c>
      <c r="G461" s="12"/>
      <c r="H461" s="12">
        <f>TRUNC(G461*D461, 0)</f>
        <v>0</v>
      </c>
      <c r="I461" s="12"/>
      <c r="J461" s="12">
        <f>TRUNC(I461*D461, 0)</f>
        <v>0</v>
      </c>
      <c r="K461" s="12">
        <f t="shared" ref="K461:L464" si="59">TRUNC(E461+G461+I461, 0)</f>
        <v>0</v>
      </c>
      <c r="L461" s="12">
        <f t="shared" si="59"/>
        <v>0</v>
      </c>
      <c r="M461" s="9"/>
      <c r="N461" s="2" t="s">
        <v>776</v>
      </c>
      <c r="O461" s="2" t="s">
        <v>51</v>
      </c>
      <c r="P461" s="2" t="s">
        <v>51</v>
      </c>
      <c r="Q461" s="2" t="s">
        <v>772</v>
      </c>
      <c r="R461" s="2" t="s">
        <v>62</v>
      </c>
      <c r="S461" s="2" t="s">
        <v>62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51</v>
      </c>
      <c r="AS461" s="2" t="s">
        <v>51</v>
      </c>
      <c r="AT461" s="3"/>
      <c r="AU461" s="2" t="s">
        <v>777</v>
      </c>
      <c r="AV461" s="3">
        <v>313</v>
      </c>
    </row>
    <row r="462" spans="1:48" ht="30" customHeight="1" x14ac:dyDescent="0.3">
      <c r="A462" s="9" t="s">
        <v>778</v>
      </c>
      <c r="B462" s="9" t="s">
        <v>779</v>
      </c>
      <c r="C462" s="9" t="s">
        <v>125</v>
      </c>
      <c r="D462" s="10">
        <v>10</v>
      </c>
      <c r="E462" s="12"/>
      <c r="F462" s="12">
        <f>TRUNC(E462*D462, 0)</f>
        <v>0</v>
      </c>
      <c r="G462" s="12"/>
      <c r="H462" s="12">
        <f>TRUNC(G462*D462, 0)</f>
        <v>0</v>
      </c>
      <c r="I462" s="12"/>
      <c r="J462" s="12">
        <f>TRUNC(I462*D462, 0)</f>
        <v>0</v>
      </c>
      <c r="K462" s="12">
        <f t="shared" si="59"/>
        <v>0</v>
      </c>
      <c r="L462" s="12">
        <f t="shared" si="59"/>
        <v>0</v>
      </c>
      <c r="M462" s="9"/>
      <c r="N462" s="2" t="s">
        <v>780</v>
      </c>
      <c r="O462" s="2" t="s">
        <v>51</v>
      </c>
      <c r="P462" s="2" t="s">
        <v>51</v>
      </c>
      <c r="Q462" s="2" t="s">
        <v>772</v>
      </c>
      <c r="R462" s="2" t="s">
        <v>62</v>
      </c>
      <c r="S462" s="2" t="s">
        <v>62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51</v>
      </c>
      <c r="AS462" s="2" t="s">
        <v>51</v>
      </c>
      <c r="AT462" s="3"/>
      <c r="AU462" s="2" t="s">
        <v>781</v>
      </c>
      <c r="AV462" s="3">
        <v>310</v>
      </c>
    </row>
    <row r="463" spans="1:48" ht="30" customHeight="1" x14ac:dyDescent="0.3">
      <c r="A463" s="9" t="s">
        <v>782</v>
      </c>
      <c r="B463" s="9" t="s">
        <v>783</v>
      </c>
      <c r="C463" s="9" t="s">
        <v>125</v>
      </c>
      <c r="D463" s="10">
        <v>36.5</v>
      </c>
      <c r="E463" s="12"/>
      <c r="F463" s="12">
        <f>TRUNC(E463*D463, 0)</f>
        <v>0</v>
      </c>
      <c r="G463" s="12"/>
      <c r="H463" s="12">
        <f>TRUNC(G463*D463, 0)</f>
        <v>0</v>
      </c>
      <c r="I463" s="12"/>
      <c r="J463" s="12">
        <f>TRUNC(I463*D463, 0)</f>
        <v>0</v>
      </c>
      <c r="K463" s="12">
        <f t="shared" si="59"/>
        <v>0</v>
      </c>
      <c r="L463" s="12">
        <f t="shared" si="59"/>
        <v>0</v>
      </c>
      <c r="M463" s="9"/>
      <c r="N463" s="2" t="s">
        <v>784</v>
      </c>
      <c r="O463" s="2" t="s">
        <v>51</v>
      </c>
      <c r="P463" s="2" t="s">
        <v>51</v>
      </c>
      <c r="Q463" s="2" t="s">
        <v>772</v>
      </c>
      <c r="R463" s="2" t="s">
        <v>62</v>
      </c>
      <c r="S463" s="2" t="s">
        <v>62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51</v>
      </c>
      <c r="AS463" s="2" t="s">
        <v>51</v>
      </c>
      <c r="AT463" s="3"/>
      <c r="AU463" s="2" t="s">
        <v>785</v>
      </c>
      <c r="AV463" s="3">
        <v>311</v>
      </c>
    </row>
    <row r="464" spans="1:48" ht="30" customHeight="1" x14ac:dyDescent="0.3">
      <c r="A464" s="9" t="s">
        <v>786</v>
      </c>
      <c r="B464" s="9" t="s">
        <v>787</v>
      </c>
      <c r="C464" s="9" t="s">
        <v>125</v>
      </c>
      <c r="D464" s="10">
        <v>4.3</v>
      </c>
      <c r="E464" s="12"/>
      <c r="F464" s="12">
        <f>TRUNC(E464*D464, 0)</f>
        <v>0</v>
      </c>
      <c r="G464" s="12"/>
      <c r="H464" s="12">
        <f>TRUNC(G464*D464, 0)</f>
        <v>0</v>
      </c>
      <c r="I464" s="12"/>
      <c r="J464" s="12">
        <f>TRUNC(I464*D464, 0)</f>
        <v>0</v>
      </c>
      <c r="K464" s="12">
        <f t="shared" si="59"/>
        <v>0</v>
      </c>
      <c r="L464" s="12">
        <f t="shared" si="59"/>
        <v>0</v>
      </c>
      <c r="M464" s="9"/>
      <c r="N464" s="2" t="s">
        <v>788</v>
      </c>
      <c r="O464" s="2" t="s">
        <v>51</v>
      </c>
      <c r="P464" s="2" t="s">
        <v>51</v>
      </c>
      <c r="Q464" s="2" t="s">
        <v>772</v>
      </c>
      <c r="R464" s="2" t="s">
        <v>62</v>
      </c>
      <c r="S464" s="2" t="s">
        <v>62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51</v>
      </c>
      <c r="AS464" s="2" t="s">
        <v>51</v>
      </c>
      <c r="AT464" s="3"/>
      <c r="AU464" s="2" t="s">
        <v>789</v>
      </c>
      <c r="AV464" s="3">
        <v>312</v>
      </c>
    </row>
    <row r="465" spans="1:13" ht="30" customHeight="1" x14ac:dyDescent="0.3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</row>
    <row r="466" spans="1:13" ht="30" customHeight="1" x14ac:dyDescent="0.3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</row>
    <row r="467" spans="1:13" ht="30" customHeight="1" x14ac:dyDescent="0.3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</row>
    <row r="468" spans="1:13" ht="30" customHeight="1" x14ac:dyDescent="0.3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</row>
    <row r="469" spans="1:13" ht="30" customHeight="1" x14ac:dyDescent="0.3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</row>
    <row r="470" spans="1:13" ht="30" customHeight="1" x14ac:dyDescent="0.3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</row>
    <row r="471" spans="1:13" ht="30" customHeight="1" x14ac:dyDescent="0.3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</row>
    <row r="472" spans="1:13" ht="30" customHeight="1" x14ac:dyDescent="0.3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</row>
    <row r="473" spans="1:13" ht="30" customHeight="1" x14ac:dyDescent="0.3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</row>
    <row r="474" spans="1:13" ht="30" customHeight="1" x14ac:dyDescent="0.3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</row>
    <row r="475" spans="1:13" ht="30" customHeight="1" x14ac:dyDescent="0.3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</row>
    <row r="476" spans="1:13" ht="30" customHeight="1" x14ac:dyDescent="0.3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</row>
    <row r="477" spans="1:13" ht="30" customHeight="1" x14ac:dyDescent="0.3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</row>
    <row r="478" spans="1:13" ht="30" customHeight="1" x14ac:dyDescent="0.3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</row>
    <row r="479" spans="1:13" ht="30" customHeight="1" x14ac:dyDescent="0.3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</row>
    <row r="480" spans="1:13" ht="30" customHeight="1" x14ac:dyDescent="0.3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</row>
    <row r="481" spans="1:48" ht="30" customHeight="1" x14ac:dyDescent="0.3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</row>
    <row r="482" spans="1:48" ht="30" customHeight="1" x14ac:dyDescent="0.3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</row>
    <row r="483" spans="1:48" ht="30" customHeight="1" x14ac:dyDescent="0.3">
      <c r="A483" s="9" t="s">
        <v>72</v>
      </c>
      <c r="B483" s="10"/>
      <c r="C483" s="10"/>
      <c r="D483" s="10"/>
      <c r="E483" s="10"/>
      <c r="F483" s="12">
        <f>SUM(F461:F482)</f>
        <v>0</v>
      </c>
      <c r="G483" s="10"/>
      <c r="H483" s="12">
        <f>SUM(H461:H482)</f>
        <v>0</v>
      </c>
      <c r="I483" s="10"/>
      <c r="J483" s="12">
        <f>SUM(J461:J482)</f>
        <v>0</v>
      </c>
      <c r="K483" s="10"/>
      <c r="L483" s="12">
        <f>SUM(L461:L482)</f>
        <v>0</v>
      </c>
      <c r="M483" s="10"/>
      <c r="N483" t="s">
        <v>73</v>
      </c>
    </row>
    <row r="484" spans="1:48" ht="30" customHeight="1" x14ac:dyDescent="0.3">
      <c r="A484" s="9" t="s">
        <v>790</v>
      </c>
      <c r="B484" s="9" t="s">
        <v>51</v>
      </c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3"/>
      <c r="O484" s="3"/>
      <c r="P484" s="3"/>
      <c r="Q484" s="2" t="s">
        <v>791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 x14ac:dyDescent="0.3">
      <c r="A485" s="9" t="s">
        <v>793</v>
      </c>
      <c r="B485" s="9" t="s">
        <v>794</v>
      </c>
      <c r="C485" s="9" t="s">
        <v>163</v>
      </c>
      <c r="D485" s="10">
        <v>81.040000000000006</v>
      </c>
      <c r="E485" s="12"/>
      <c r="F485" s="12">
        <f>TRUNC(E485*D485, 0)</f>
        <v>0</v>
      </c>
      <c r="G485" s="12"/>
      <c r="H485" s="12">
        <f>TRUNC(G485*D485, 0)</f>
        <v>0</v>
      </c>
      <c r="I485" s="12"/>
      <c r="J485" s="12">
        <f>TRUNC(I485*D485, 0)</f>
        <v>0</v>
      </c>
      <c r="K485" s="12">
        <f>TRUNC(E485+G485+I485, 0)</f>
        <v>0</v>
      </c>
      <c r="L485" s="12">
        <f>TRUNC(F485+H485+J485, 0)</f>
        <v>0</v>
      </c>
      <c r="M485" s="9"/>
      <c r="N485" s="2" t="s">
        <v>795</v>
      </c>
      <c r="O485" s="2" t="s">
        <v>51</v>
      </c>
      <c r="P485" s="2" t="s">
        <v>51</v>
      </c>
      <c r="Q485" s="2" t="s">
        <v>791</v>
      </c>
      <c r="R485" s="2" t="s">
        <v>62</v>
      </c>
      <c r="S485" s="2" t="s">
        <v>61</v>
      </c>
      <c r="T485" s="2" t="s">
        <v>62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51</v>
      </c>
      <c r="AS485" s="2" t="s">
        <v>51</v>
      </c>
      <c r="AT485" s="3"/>
      <c r="AU485" s="2" t="s">
        <v>796</v>
      </c>
      <c r="AV485" s="3">
        <v>167</v>
      </c>
    </row>
    <row r="486" spans="1:48" ht="30" customHeight="1" x14ac:dyDescent="0.3">
      <c r="A486" s="9" t="s">
        <v>793</v>
      </c>
      <c r="B486" s="9" t="s">
        <v>797</v>
      </c>
      <c r="C486" s="9" t="s">
        <v>163</v>
      </c>
      <c r="D486" s="10">
        <v>62.3</v>
      </c>
      <c r="E486" s="12"/>
      <c r="F486" s="12">
        <f>TRUNC(E486*D486, 0)</f>
        <v>0</v>
      </c>
      <c r="G486" s="12"/>
      <c r="H486" s="12">
        <f>TRUNC(G486*D486, 0)</f>
        <v>0</v>
      </c>
      <c r="I486" s="12"/>
      <c r="J486" s="12">
        <f>TRUNC(I486*D486, 0)</f>
        <v>0</v>
      </c>
      <c r="K486" s="12">
        <f>TRUNC(E486+G486+I486, 0)</f>
        <v>0</v>
      </c>
      <c r="L486" s="12">
        <f>TRUNC(F486+H486+J486, 0)</f>
        <v>0</v>
      </c>
      <c r="M486" s="9"/>
      <c r="N486" s="2" t="s">
        <v>798</v>
      </c>
      <c r="O486" s="2" t="s">
        <v>51</v>
      </c>
      <c r="P486" s="2" t="s">
        <v>51</v>
      </c>
      <c r="Q486" s="2" t="s">
        <v>791</v>
      </c>
      <c r="R486" s="2" t="s">
        <v>62</v>
      </c>
      <c r="S486" s="2" t="s">
        <v>61</v>
      </c>
      <c r="T486" s="2" t="s">
        <v>62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51</v>
      </c>
      <c r="AS486" s="2" t="s">
        <v>51</v>
      </c>
      <c r="AT486" s="3"/>
      <c r="AU486" s="2" t="s">
        <v>799</v>
      </c>
      <c r="AV486" s="3">
        <v>168</v>
      </c>
    </row>
    <row r="487" spans="1:48" ht="30" customHeight="1" x14ac:dyDescent="0.3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</row>
    <row r="488" spans="1:48" ht="30" customHeight="1" x14ac:dyDescent="0.3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</row>
    <row r="489" spans="1:48" ht="30" customHeight="1" x14ac:dyDescent="0.3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</row>
    <row r="490" spans="1:48" ht="30" customHeight="1" x14ac:dyDescent="0.3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</row>
    <row r="491" spans="1:48" ht="30" customHeight="1" x14ac:dyDescent="0.3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</row>
    <row r="492" spans="1:48" ht="30" customHeight="1" x14ac:dyDescent="0.3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</row>
    <row r="493" spans="1:48" ht="30" customHeight="1" x14ac:dyDescent="0.3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</row>
    <row r="494" spans="1:48" ht="30" customHeight="1" x14ac:dyDescent="0.3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</row>
    <row r="495" spans="1:48" ht="30" customHeight="1" x14ac:dyDescent="0.3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</row>
    <row r="496" spans="1:48" ht="30" customHeight="1" x14ac:dyDescent="0.3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</row>
    <row r="497" spans="1:48" ht="30" customHeight="1" x14ac:dyDescent="0.3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</row>
    <row r="498" spans="1:48" ht="30" customHeight="1" x14ac:dyDescent="0.3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</row>
    <row r="499" spans="1:48" ht="30" customHeight="1" x14ac:dyDescent="0.3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</row>
    <row r="500" spans="1:48" ht="30" customHeight="1" x14ac:dyDescent="0.3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</row>
    <row r="501" spans="1:48" ht="30" customHeight="1" x14ac:dyDescent="0.3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</row>
    <row r="502" spans="1:48" ht="30" customHeight="1" x14ac:dyDescent="0.3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</row>
    <row r="503" spans="1:48" ht="30" customHeight="1" x14ac:dyDescent="0.3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</row>
    <row r="504" spans="1:48" ht="30" customHeight="1" x14ac:dyDescent="0.3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</row>
    <row r="505" spans="1:48" ht="30" customHeight="1" x14ac:dyDescent="0.3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</row>
    <row r="506" spans="1:48" ht="30" customHeight="1" x14ac:dyDescent="0.3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</row>
    <row r="507" spans="1:48" ht="30" customHeight="1" x14ac:dyDescent="0.3">
      <c r="A507" s="9" t="s">
        <v>72</v>
      </c>
      <c r="B507" s="10"/>
      <c r="C507" s="10"/>
      <c r="D507" s="10"/>
      <c r="E507" s="10"/>
      <c r="F507" s="12">
        <f>SUM(F485:F506)</f>
        <v>0</v>
      </c>
      <c r="G507" s="10"/>
      <c r="H507" s="12">
        <f>SUM(H485:H506)</f>
        <v>0</v>
      </c>
      <c r="I507" s="10"/>
      <c r="J507" s="12">
        <f>SUM(J485:J506)</f>
        <v>0</v>
      </c>
      <c r="K507" s="10"/>
      <c r="L507" s="12">
        <f>SUM(L485:L506)</f>
        <v>0</v>
      </c>
      <c r="M507" s="10"/>
      <c r="N507" t="s">
        <v>73</v>
      </c>
    </row>
    <row r="508" spans="1:48" ht="30" customHeight="1" x14ac:dyDescent="0.3">
      <c r="A508" s="9" t="s">
        <v>800</v>
      </c>
      <c r="B508" s="9" t="s">
        <v>51</v>
      </c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3"/>
      <c r="O508" s="3"/>
      <c r="P508" s="3"/>
      <c r="Q508" s="2" t="s">
        <v>801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 x14ac:dyDescent="0.3">
      <c r="A509" s="9" t="s">
        <v>803</v>
      </c>
      <c r="B509" s="9" t="s">
        <v>804</v>
      </c>
      <c r="C509" s="9" t="s">
        <v>163</v>
      </c>
      <c r="D509" s="10">
        <v>267.10000000000002</v>
      </c>
      <c r="E509" s="12"/>
      <c r="F509" s="12">
        <f>TRUNC(E509*D509, 0)</f>
        <v>0</v>
      </c>
      <c r="G509" s="12"/>
      <c r="H509" s="12">
        <f>TRUNC(G509*D509, 0)</f>
        <v>0</v>
      </c>
      <c r="I509" s="12"/>
      <c r="J509" s="12">
        <f>TRUNC(I509*D509, 0)</f>
        <v>0</v>
      </c>
      <c r="K509" s="12">
        <f t="shared" ref="K509:L511" si="60">TRUNC(E509+G509+I509, 0)</f>
        <v>0</v>
      </c>
      <c r="L509" s="12">
        <f t="shared" si="60"/>
        <v>0</v>
      </c>
      <c r="M509" s="9"/>
      <c r="N509" s="2" t="s">
        <v>805</v>
      </c>
      <c r="O509" s="2" t="s">
        <v>51</v>
      </c>
      <c r="P509" s="2" t="s">
        <v>51</v>
      </c>
      <c r="Q509" s="2" t="s">
        <v>801</v>
      </c>
      <c r="R509" s="2" t="s">
        <v>62</v>
      </c>
      <c r="S509" s="2" t="s">
        <v>62</v>
      </c>
      <c r="T509" s="2" t="s">
        <v>61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51</v>
      </c>
      <c r="AS509" s="2" t="s">
        <v>51</v>
      </c>
      <c r="AT509" s="3"/>
      <c r="AU509" s="2" t="s">
        <v>806</v>
      </c>
      <c r="AV509" s="3">
        <v>342</v>
      </c>
    </row>
    <row r="510" spans="1:48" ht="30" customHeight="1" x14ac:dyDescent="0.3">
      <c r="A510" s="9" t="s">
        <v>807</v>
      </c>
      <c r="B510" s="9" t="s">
        <v>804</v>
      </c>
      <c r="C510" s="9" t="s">
        <v>163</v>
      </c>
      <c r="D510" s="10">
        <v>19.3</v>
      </c>
      <c r="E510" s="12"/>
      <c r="F510" s="12">
        <f>TRUNC(E510*D510, 0)</f>
        <v>0</v>
      </c>
      <c r="G510" s="12"/>
      <c r="H510" s="12">
        <f>TRUNC(G510*D510, 0)</f>
        <v>0</v>
      </c>
      <c r="I510" s="12"/>
      <c r="J510" s="12">
        <f>TRUNC(I510*D510, 0)</f>
        <v>0</v>
      </c>
      <c r="K510" s="12">
        <f t="shared" si="60"/>
        <v>0</v>
      </c>
      <c r="L510" s="12">
        <f t="shared" si="60"/>
        <v>0</v>
      </c>
      <c r="M510" s="9"/>
      <c r="N510" s="2" t="s">
        <v>808</v>
      </c>
      <c r="O510" s="2" t="s">
        <v>51</v>
      </c>
      <c r="P510" s="2" t="s">
        <v>51</v>
      </c>
      <c r="Q510" s="2" t="s">
        <v>801</v>
      </c>
      <c r="R510" s="2" t="s">
        <v>62</v>
      </c>
      <c r="S510" s="2" t="s">
        <v>62</v>
      </c>
      <c r="T510" s="2" t="s">
        <v>61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51</v>
      </c>
      <c r="AS510" s="2" t="s">
        <v>51</v>
      </c>
      <c r="AT510" s="3"/>
      <c r="AU510" s="2" t="s">
        <v>809</v>
      </c>
      <c r="AV510" s="3">
        <v>343</v>
      </c>
    </row>
    <row r="511" spans="1:48" ht="30" customHeight="1" x14ac:dyDescent="0.3">
      <c r="A511" s="9" t="s">
        <v>810</v>
      </c>
      <c r="B511" s="9" t="s">
        <v>811</v>
      </c>
      <c r="C511" s="9" t="s">
        <v>125</v>
      </c>
      <c r="D511" s="10">
        <v>9.4</v>
      </c>
      <c r="E511" s="12"/>
      <c r="F511" s="12">
        <f>TRUNC(E511*D511, 0)</f>
        <v>0</v>
      </c>
      <c r="G511" s="12"/>
      <c r="H511" s="12">
        <f>TRUNC(G511*D511, 0)</f>
        <v>0</v>
      </c>
      <c r="I511" s="12"/>
      <c r="J511" s="12">
        <f>TRUNC(I511*D511, 0)</f>
        <v>0</v>
      </c>
      <c r="K511" s="12">
        <f t="shared" si="60"/>
        <v>0</v>
      </c>
      <c r="L511" s="12">
        <f t="shared" si="60"/>
        <v>0</v>
      </c>
      <c r="M511" s="9"/>
      <c r="N511" s="2" t="s">
        <v>812</v>
      </c>
      <c r="O511" s="2" t="s">
        <v>51</v>
      </c>
      <c r="P511" s="2" t="s">
        <v>51</v>
      </c>
      <c r="Q511" s="2" t="s">
        <v>801</v>
      </c>
      <c r="R511" s="2" t="s">
        <v>62</v>
      </c>
      <c r="S511" s="2" t="s">
        <v>62</v>
      </c>
      <c r="T511" s="2" t="s">
        <v>61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51</v>
      </c>
      <c r="AS511" s="2" t="s">
        <v>51</v>
      </c>
      <c r="AT511" s="3"/>
      <c r="AU511" s="2" t="s">
        <v>813</v>
      </c>
      <c r="AV511" s="3">
        <v>344</v>
      </c>
    </row>
    <row r="512" spans="1:48" ht="30" customHeight="1" x14ac:dyDescent="0.3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</row>
    <row r="513" spans="1:13" ht="30" customHeight="1" x14ac:dyDescent="0.3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</row>
    <row r="514" spans="1:13" ht="30" customHeight="1" x14ac:dyDescent="0.3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</row>
    <row r="515" spans="1:13" ht="30" customHeight="1" x14ac:dyDescent="0.3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</row>
    <row r="516" spans="1:13" ht="30" customHeight="1" x14ac:dyDescent="0.3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</row>
    <row r="517" spans="1:13" ht="30" customHeight="1" x14ac:dyDescent="0.3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</row>
    <row r="518" spans="1:13" ht="30" customHeight="1" x14ac:dyDescent="0.3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</row>
    <row r="519" spans="1:13" ht="30" customHeight="1" x14ac:dyDescent="0.3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</row>
    <row r="520" spans="1:13" ht="30" customHeight="1" x14ac:dyDescent="0.3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</row>
    <row r="521" spans="1:13" ht="30" customHeight="1" x14ac:dyDescent="0.3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</row>
    <row r="522" spans="1:13" ht="30" customHeight="1" x14ac:dyDescent="0.3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</row>
    <row r="523" spans="1:13" ht="30" customHeight="1" x14ac:dyDescent="0.3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</row>
    <row r="524" spans="1:13" ht="30" customHeight="1" x14ac:dyDescent="0.3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</row>
    <row r="525" spans="1:13" ht="30" customHeight="1" x14ac:dyDescent="0.3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</row>
    <row r="526" spans="1:13" ht="30" customHeight="1" x14ac:dyDescent="0.3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</row>
    <row r="527" spans="1:13" ht="30" customHeight="1" x14ac:dyDescent="0.3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</row>
    <row r="528" spans="1:13" ht="30" customHeight="1" x14ac:dyDescent="0.3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</row>
    <row r="529" spans="1:48" ht="30" customHeight="1" x14ac:dyDescent="0.3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</row>
    <row r="530" spans="1:48" ht="30" customHeight="1" x14ac:dyDescent="0.3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</row>
    <row r="531" spans="1:48" ht="30" customHeight="1" x14ac:dyDescent="0.3">
      <c r="A531" s="9" t="s">
        <v>72</v>
      </c>
      <c r="B531" s="10"/>
      <c r="C531" s="10"/>
      <c r="D531" s="10"/>
      <c r="E531" s="10"/>
      <c r="F531" s="12">
        <f>SUM(F509:F530)</f>
        <v>0</v>
      </c>
      <c r="G531" s="10"/>
      <c r="H531" s="12">
        <f>SUM(H509:H530)</f>
        <v>0</v>
      </c>
      <c r="I531" s="10"/>
      <c r="J531" s="12">
        <f>SUM(J509:J530)</f>
        <v>0</v>
      </c>
      <c r="K531" s="10"/>
      <c r="L531" s="12">
        <f>SUM(L509:L530)</f>
        <v>0</v>
      </c>
      <c r="M531" s="10"/>
      <c r="N531" t="s">
        <v>73</v>
      </c>
    </row>
    <row r="532" spans="1:48" ht="30" customHeight="1" x14ac:dyDescent="0.3">
      <c r="A532" s="9" t="s">
        <v>814</v>
      </c>
      <c r="B532" s="9" t="s">
        <v>51</v>
      </c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3"/>
      <c r="O532" s="3"/>
      <c r="P532" s="3"/>
      <c r="Q532" s="2" t="s">
        <v>815</v>
      </c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</row>
    <row r="533" spans="1:48" ht="30" customHeight="1" x14ac:dyDescent="0.3">
      <c r="A533" s="9" t="s">
        <v>817</v>
      </c>
      <c r="B533" s="9" t="s">
        <v>818</v>
      </c>
      <c r="C533" s="9" t="s">
        <v>163</v>
      </c>
      <c r="D533" s="10">
        <v>4.5999999999999996</v>
      </c>
      <c r="E533" s="12"/>
      <c r="F533" s="12">
        <f>TRUNC(E533*D533, 0)</f>
        <v>0</v>
      </c>
      <c r="G533" s="12"/>
      <c r="H533" s="12">
        <f>TRUNC(G533*D533, 0)</f>
        <v>0</v>
      </c>
      <c r="I533" s="12"/>
      <c r="J533" s="12">
        <f>TRUNC(I533*D533, 0)</f>
        <v>0</v>
      </c>
      <c r="K533" s="12">
        <f>TRUNC(E533+G533+I533, 0)</f>
        <v>0</v>
      </c>
      <c r="L533" s="12">
        <f>TRUNC(F533+H533+J533, 0)</f>
        <v>0</v>
      </c>
      <c r="M533" s="9"/>
      <c r="N533" s="2" t="s">
        <v>819</v>
      </c>
      <c r="O533" s="2" t="s">
        <v>51</v>
      </c>
      <c r="P533" s="2" t="s">
        <v>51</v>
      </c>
      <c r="Q533" s="2" t="s">
        <v>815</v>
      </c>
      <c r="R533" s="2" t="s">
        <v>62</v>
      </c>
      <c r="S533" s="2" t="s">
        <v>62</v>
      </c>
      <c r="T533" s="2" t="s">
        <v>61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51</v>
      </c>
      <c r="AS533" s="2" t="s">
        <v>51</v>
      </c>
      <c r="AT533" s="3"/>
      <c r="AU533" s="2" t="s">
        <v>820</v>
      </c>
      <c r="AV533" s="3">
        <v>173</v>
      </c>
    </row>
    <row r="534" spans="1:48" ht="30" customHeight="1" x14ac:dyDescent="0.3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</row>
    <row r="535" spans="1:48" ht="30" customHeight="1" x14ac:dyDescent="0.3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</row>
    <row r="536" spans="1:48" ht="30" customHeight="1" x14ac:dyDescent="0.3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</row>
    <row r="537" spans="1:48" ht="30" customHeight="1" x14ac:dyDescent="0.3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</row>
    <row r="538" spans="1:48" ht="30" customHeight="1" x14ac:dyDescent="0.3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</row>
    <row r="539" spans="1:48" ht="30" customHeight="1" x14ac:dyDescent="0.3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</row>
    <row r="540" spans="1:48" ht="30" customHeight="1" x14ac:dyDescent="0.3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</row>
    <row r="541" spans="1:48" ht="30" customHeight="1" x14ac:dyDescent="0.3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</row>
    <row r="542" spans="1:48" ht="30" customHeight="1" x14ac:dyDescent="0.3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</row>
    <row r="543" spans="1:48" ht="30" customHeight="1" x14ac:dyDescent="0.3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</row>
    <row r="544" spans="1:48" ht="30" customHeight="1" x14ac:dyDescent="0.3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</row>
    <row r="545" spans="1:48" ht="30" customHeight="1" x14ac:dyDescent="0.3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</row>
    <row r="546" spans="1:48" ht="30" customHeight="1" x14ac:dyDescent="0.3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</row>
    <row r="547" spans="1:48" ht="30" customHeight="1" x14ac:dyDescent="0.3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</row>
    <row r="548" spans="1:48" ht="30" customHeight="1" x14ac:dyDescent="0.3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</row>
    <row r="549" spans="1:48" ht="30" customHeight="1" x14ac:dyDescent="0.3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</row>
    <row r="550" spans="1:48" ht="30" customHeight="1" x14ac:dyDescent="0.3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</row>
    <row r="551" spans="1:48" ht="30" customHeight="1" x14ac:dyDescent="0.3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</row>
    <row r="552" spans="1:48" ht="30" customHeight="1" x14ac:dyDescent="0.3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</row>
    <row r="553" spans="1:48" ht="30" customHeight="1" x14ac:dyDescent="0.3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</row>
    <row r="554" spans="1:48" ht="30" customHeight="1" x14ac:dyDescent="0.3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</row>
    <row r="555" spans="1:48" ht="30" customHeight="1" x14ac:dyDescent="0.3">
      <c r="A555" s="9" t="s">
        <v>72</v>
      </c>
      <c r="B555" s="10"/>
      <c r="C555" s="10"/>
      <c r="D555" s="10"/>
      <c r="E555" s="10"/>
      <c r="F555" s="12">
        <f>SUM(F533:F554)</f>
        <v>0</v>
      </c>
      <c r="G555" s="10"/>
      <c r="H555" s="12">
        <f>SUM(H533:H554)</f>
        <v>0</v>
      </c>
      <c r="I555" s="10"/>
      <c r="J555" s="12">
        <f>SUM(J533:J554)</f>
        <v>0</v>
      </c>
      <c r="K555" s="10"/>
      <c r="L555" s="12">
        <f>SUM(L533:L554)</f>
        <v>0</v>
      </c>
      <c r="M555" s="10"/>
      <c r="N555" t="s">
        <v>73</v>
      </c>
    </row>
    <row r="556" spans="1:48" ht="30" customHeight="1" x14ac:dyDescent="0.3">
      <c r="A556" s="9" t="s">
        <v>821</v>
      </c>
      <c r="B556" s="9" t="s">
        <v>51</v>
      </c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3"/>
      <c r="O556" s="3"/>
      <c r="P556" s="3"/>
      <c r="Q556" s="2" t="s">
        <v>822</v>
      </c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</row>
    <row r="557" spans="1:48" ht="30" customHeight="1" x14ac:dyDescent="0.3">
      <c r="A557" s="9" t="s">
        <v>823</v>
      </c>
      <c r="B557" s="9" t="s">
        <v>51</v>
      </c>
      <c r="C557" s="9" t="s">
        <v>344</v>
      </c>
      <c r="D557" s="10">
        <v>1</v>
      </c>
      <c r="E557" s="12"/>
      <c r="F557" s="12">
        <f>TRUNC(E557*D557, 0)</f>
        <v>0</v>
      </c>
      <c r="G557" s="12"/>
      <c r="H557" s="12">
        <f>TRUNC(G557*D557, 0)</f>
        <v>0</v>
      </c>
      <c r="I557" s="12"/>
      <c r="J557" s="12">
        <f>TRUNC(I557*D557, 0)</f>
        <v>0</v>
      </c>
      <c r="K557" s="12">
        <f>TRUNC(E557+G557+I557, 0)</f>
        <v>0</v>
      </c>
      <c r="L557" s="12">
        <f>TRUNC(F557+H557+J557, 0)</f>
        <v>0</v>
      </c>
      <c r="M557" s="9"/>
      <c r="N557" s="2" t="s">
        <v>824</v>
      </c>
      <c r="O557" s="2" t="s">
        <v>51</v>
      </c>
      <c r="P557" s="2" t="s">
        <v>51</v>
      </c>
      <c r="Q557" s="2" t="s">
        <v>822</v>
      </c>
      <c r="R557" s="2" t="s">
        <v>62</v>
      </c>
      <c r="S557" s="2" t="s">
        <v>62</v>
      </c>
      <c r="T557" s="2" t="s">
        <v>61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51</v>
      </c>
      <c r="AS557" s="2" t="s">
        <v>51</v>
      </c>
      <c r="AT557" s="3"/>
      <c r="AU557" s="2" t="s">
        <v>825</v>
      </c>
      <c r="AV557" s="3">
        <v>352</v>
      </c>
    </row>
    <row r="558" spans="1:48" ht="30" customHeight="1" x14ac:dyDescent="0.3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</row>
    <row r="559" spans="1:48" ht="30" customHeight="1" x14ac:dyDescent="0.3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</row>
    <row r="560" spans="1:48" ht="30" customHeight="1" x14ac:dyDescent="0.3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</row>
    <row r="561" spans="1:13" ht="30" customHeight="1" x14ac:dyDescent="0.3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</row>
    <row r="562" spans="1:13" ht="30" customHeight="1" x14ac:dyDescent="0.3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</row>
    <row r="563" spans="1:13" ht="30" customHeight="1" x14ac:dyDescent="0.3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</row>
    <row r="564" spans="1:13" ht="30" customHeight="1" x14ac:dyDescent="0.3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</row>
    <row r="565" spans="1:13" ht="30" customHeight="1" x14ac:dyDescent="0.3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</row>
    <row r="566" spans="1:13" ht="30" customHeight="1" x14ac:dyDescent="0.3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</row>
    <row r="567" spans="1:13" ht="30" customHeight="1" x14ac:dyDescent="0.3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</row>
    <row r="568" spans="1:13" ht="30" customHeight="1" x14ac:dyDescent="0.3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</row>
    <row r="569" spans="1:13" ht="30" customHeight="1" x14ac:dyDescent="0.3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</row>
    <row r="570" spans="1:13" ht="30" customHeight="1" x14ac:dyDescent="0.3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</row>
    <row r="571" spans="1:13" ht="30" customHeight="1" x14ac:dyDescent="0.3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</row>
    <row r="572" spans="1:13" ht="30" customHeight="1" x14ac:dyDescent="0.3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</row>
    <row r="573" spans="1:13" ht="30" customHeight="1" x14ac:dyDescent="0.3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</row>
    <row r="574" spans="1:13" ht="30" customHeight="1" x14ac:dyDescent="0.3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</row>
    <row r="575" spans="1:13" ht="30" customHeight="1" x14ac:dyDescent="0.3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</row>
    <row r="576" spans="1:13" ht="30" customHeight="1" x14ac:dyDescent="0.3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</row>
    <row r="577" spans="1:48" ht="30" customHeight="1" x14ac:dyDescent="0.3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</row>
    <row r="578" spans="1:48" ht="30" customHeight="1" x14ac:dyDescent="0.3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</row>
    <row r="579" spans="1:48" ht="30" customHeight="1" x14ac:dyDescent="0.3">
      <c r="A579" s="9" t="s">
        <v>72</v>
      </c>
      <c r="B579" s="10"/>
      <c r="C579" s="10"/>
      <c r="D579" s="10"/>
      <c r="E579" s="10"/>
      <c r="F579" s="12">
        <f>SUM(F557:F578)</f>
        <v>0</v>
      </c>
      <c r="G579" s="10"/>
      <c r="H579" s="12">
        <f>SUM(H557:H578)</f>
        <v>0</v>
      </c>
      <c r="I579" s="10"/>
      <c r="J579" s="12">
        <f>SUM(J557:J578)</f>
        <v>0</v>
      </c>
      <c r="K579" s="10"/>
      <c r="L579" s="12">
        <f>SUM(L557:L578)</f>
        <v>0</v>
      </c>
      <c r="M579" s="10"/>
      <c r="N579" t="s">
        <v>73</v>
      </c>
    </row>
    <row r="580" spans="1:48" ht="30" customHeight="1" x14ac:dyDescent="0.3">
      <c r="A580" s="9" t="s">
        <v>826</v>
      </c>
      <c r="B580" s="9" t="s">
        <v>51</v>
      </c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3"/>
      <c r="O580" s="3"/>
      <c r="P580" s="3"/>
      <c r="Q580" s="2" t="s">
        <v>827</v>
      </c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</row>
    <row r="581" spans="1:48" ht="30" customHeight="1" x14ac:dyDescent="0.3">
      <c r="A581" s="9" t="s">
        <v>828</v>
      </c>
      <c r="B581" s="9" t="s">
        <v>51</v>
      </c>
      <c r="C581" s="9" t="s">
        <v>344</v>
      </c>
      <c r="D581" s="10">
        <v>1</v>
      </c>
      <c r="E581" s="12"/>
      <c r="F581" s="12">
        <f>TRUNC(E581*D581, 0)</f>
        <v>0</v>
      </c>
      <c r="G581" s="12"/>
      <c r="H581" s="12">
        <f>TRUNC(G581*D581, 0)</f>
        <v>0</v>
      </c>
      <c r="I581" s="12"/>
      <c r="J581" s="12">
        <f>TRUNC(I581*D581, 0)</f>
        <v>0</v>
      </c>
      <c r="K581" s="12">
        <f>TRUNC(E581+G581+I581, 0)</f>
        <v>0</v>
      </c>
      <c r="L581" s="12">
        <f>TRUNC(F581+H581+J581, 0)</f>
        <v>0</v>
      </c>
      <c r="M581" s="9"/>
      <c r="N581" s="2" t="s">
        <v>829</v>
      </c>
      <c r="O581" s="2" t="s">
        <v>51</v>
      </c>
      <c r="P581" s="2" t="s">
        <v>51</v>
      </c>
      <c r="Q581" s="2" t="s">
        <v>827</v>
      </c>
      <c r="R581" s="2" t="s">
        <v>62</v>
      </c>
      <c r="S581" s="2" t="s">
        <v>62</v>
      </c>
      <c r="T581" s="2" t="s">
        <v>61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51</v>
      </c>
      <c r="AS581" s="2" t="s">
        <v>51</v>
      </c>
      <c r="AT581" s="3"/>
      <c r="AU581" s="2" t="s">
        <v>830</v>
      </c>
      <c r="AV581" s="3">
        <v>354</v>
      </c>
    </row>
    <row r="582" spans="1:48" ht="30" customHeight="1" x14ac:dyDescent="0.3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</row>
    <row r="583" spans="1:48" ht="30" customHeight="1" x14ac:dyDescent="0.3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</row>
    <row r="584" spans="1:48" ht="30" customHeight="1" x14ac:dyDescent="0.3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</row>
    <row r="585" spans="1:48" ht="30" customHeight="1" x14ac:dyDescent="0.3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</row>
    <row r="586" spans="1:48" ht="30" customHeight="1" x14ac:dyDescent="0.3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</row>
    <row r="587" spans="1:48" ht="30" customHeight="1" x14ac:dyDescent="0.3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</row>
    <row r="588" spans="1:48" ht="30" customHeight="1" x14ac:dyDescent="0.3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</row>
    <row r="589" spans="1:48" ht="30" customHeight="1" x14ac:dyDescent="0.3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</row>
    <row r="590" spans="1:48" ht="30" customHeight="1" x14ac:dyDescent="0.3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</row>
    <row r="591" spans="1:48" ht="30" customHeight="1" x14ac:dyDescent="0.3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</row>
    <row r="592" spans="1:48" ht="30" customHeight="1" x14ac:dyDescent="0.3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</row>
    <row r="593" spans="1:48" ht="30" customHeight="1" x14ac:dyDescent="0.3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</row>
    <row r="594" spans="1:48" ht="30" customHeight="1" x14ac:dyDescent="0.3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</row>
    <row r="595" spans="1:48" ht="30" customHeight="1" x14ac:dyDescent="0.3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</row>
    <row r="596" spans="1:48" ht="30" customHeight="1" x14ac:dyDescent="0.3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</row>
    <row r="597" spans="1:48" ht="30" customHeight="1" x14ac:dyDescent="0.3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</row>
    <row r="598" spans="1:48" ht="30" customHeight="1" x14ac:dyDescent="0.3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</row>
    <row r="599" spans="1:48" ht="30" customHeight="1" x14ac:dyDescent="0.3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</row>
    <row r="600" spans="1:48" ht="30" customHeight="1" x14ac:dyDescent="0.3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</row>
    <row r="601" spans="1:48" ht="30" customHeight="1" x14ac:dyDescent="0.3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</row>
    <row r="602" spans="1:48" ht="30" customHeight="1" x14ac:dyDescent="0.3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</row>
    <row r="603" spans="1:48" ht="30" customHeight="1" x14ac:dyDescent="0.3">
      <c r="A603" s="9" t="s">
        <v>72</v>
      </c>
      <c r="B603" s="10"/>
      <c r="C603" s="10"/>
      <c r="D603" s="10"/>
      <c r="E603" s="10"/>
      <c r="F603" s="12">
        <f>SUM(F581:F602)</f>
        <v>0</v>
      </c>
      <c r="G603" s="10"/>
      <c r="H603" s="12">
        <f>SUM(H581:H602)</f>
        <v>0</v>
      </c>
      <c r="I603" s="10"/>
      <c r="J603" s="12">
        <f>SUM(J581:J602)</f>
        <v>0</v>
      </c>
      <c r="K603" s="10"/>
      <c r="L603" s="12">
        <f>SUM(L581:L602)</f>
        <v>0</v>
      </c>
      <c r="M603" s="10"/>
      <c r="N603" t="s">
        <v>73</v>
      </c>
    </row>
    <row r="604" spans="1:48" ht="30" customHeight="1" x14ac:dyDescent="0.3">
      <c r="A604" s="9" t="s">
        <v>831</v>
      </c>
      <c r="B604" s="9" t="s">
        <v>51</v>
      </c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3"/>
      <c r="O604" s="3"/>
      <c r="P604" s="3"/>
      <c r="Q604" s="2" t="s">
        <v>832</v>
      </c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</row>
    <row r="605" spans="1:48" ht="30" customHeight="1" x14ac:dyDescent="0.3">
      <c r="A605" s="9" t="s">
        <v>834</v>
      </c>
      <c r="B605" s="9" t="s">
        <v>835</v>
      </c>
      <c r="C605" s="9" t="s">
        <v>163</v>
      </c>
      <c r="D605" s="10">
        <v>4.9000000000000004</v>
      </c>
      <c r="E605" s="12"/>
      <c r="F605" s="12">
        <f t="shared" ref="F605:F610" si="61">TRUNC(E605*D605, 0)</f>
        <v>0</v>
      </c>
      <c r="G605" s="12"/>
      <c r="H605" s="12">
        <f t="shared" ref="H605:H610" si="62">TRUNC(G605*D605, 0)</f>
        <v>0</v>
      </c>
      <c r="I605" s="12"/>
      <c r="J605" s="12">
        <f t="shared" ref="J605:J610" si="63">TRUNC(I605*D605, 0)</f>
        <v>0</v>
      </c>
      <c r="K605" s="12">
        <f t="shared" ref="K605:L610" si="64">TRUNC(E605+G605+I605, 0)</f>
        <v>0</v>
      </c>
      <c r="L605" s="12">
        <f t="shared" si="64"/>
        <v>0</v>
      </c>
      <c r="M605" s="9"/>
      <c r="N605" s="2" t="s">
        <v>836</v>
      </c>
      <c r="O605" s="2" t="s">
        <v>51</v>
      </c>
      <c r="P605" s="2" t="s">
        <v>51</v>
      </c>
      <c r="Q605" s="2" t="s">
        <v>832</v>
      </c>
      <c r="R605" s="2" t="s">
        <v>62</v>
      </c>
      <c r="S605" s="2" t="s">
        <v>62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51</v>
      </c>
      <c r="AS605" s="2" t="s">
        <v>51</v>
      </c>
      <c r="AT605" s="3"/>
      <c r="AU605" s="2" t="s">
        <v>837</v>
      </c>
      <c r="AV605" s="3">
        <v>325</v>
      </c>
    </row>
    <row r="606" spans="1:48" ht="30" customHeight="1" x14ac:dyDescent="0.3">
      <c r="A606" s="9" t="s">
        <v>834</v>
      </c>
      <c r="B606" s="9" t="s">
        <v>838</v>
      </c>
      <c r="C606" s="9" t="s">
        <v>163</v>
      </c>
      <c r="D606" s="10">
        <v>10.7</v>
      </c>
      <c r="E606" s="12"/>
      <c r="F606" s="12">
        <f t="shared" si="61"/>
        <v>0</v>
      </c>
      <c r="G606" s="12"/>
      <c r="H606" s="12">
        <f t="shared" si="62"/>
        <v>0</v>
      </c>
      <c r="I606" s="12"/>
      <c r="J606" s="12">
        <f t="shared" si="63"/>
        <v>0</v>
      </c>
      <c r="K606" s="12">
        <f t="shared" si="64"/>
        <v>0</v>
      </c>
      <c r="L606" s="12">
        <f t="shared" si="64"/>
        <v>0</v>
      </c>
      <c r="M606" s="9"/>
      <c r="N606" s="2" t="s">
        <v>839</v>
      </c>
      <c r="O606" s="2" t="s">
        <v>51</v>
      </c>
      <c r="P606" s="2" t="s">
        <v>51</v>
      </c>
      <c r="Q606" s="2" t="s">
        <v>832</v>
      </c>
      <c r="R606" s="2" t="s">
        <v>62</v>
      </c>
      <c r="S606" s="2" t="s">
        <v>62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51</v>
      </c>
      <c r="AS606" s="2" t="s">
        <v>51</v>
      </c>
      <c r="AT606" s="3"/>
      <c r="AU606" s="2" t="s">
        <v>840</v>
      </c>
      <c r="AV606" s="3">
        <v>326</v>
      </c>
    </row>
    <row r="607" spans="1:48" ht="30" customHeight="1" x14ac:dyDescent="0.3">
      <c r="A607" s="9" t="s">
        <v>834</v>
      </c>
      <c r="B607" s="9" t="s">
        <v>841</v>
      </c>
      <c r="C607" s="9" t="s">
        <v>163</v>
      </c>
      <c r="D607" s="10">
        <v>7.3</v>
      </c>
      <c r="E607" s="12"/>
      <c r="F607" s="12">
        <f t="shared" si="61"/>
        <v>0</v>
      </c>
      <c r="G607" s="12"/>
      <c r="H607" s="12">
        <f t="shared" si="62"/>
        <v>0</v>
      </c>
      <c r="I607" s="12"/>
      <c r="J607" s="12">
        <f t="shared" si="63"/>
        <v>0</v>
      </c>
      <c r="K607" s="12">
        <f t="shared" si="64"/>
        <v>0</v>
      </c>
      <c r="L607" s="12">
        <f t="shared" si="64"/>
        <v>0</v>
      </c>
      <c r="M607" s="9"/>
      <c r="N607" s="2" t="s">
        <v>842</v>
      </c>
      <c r="O607" s="2" t="s">
        <v>51</v>
      </c>
      <c r="P607" s="2" t="s">
        <v>51</v>
      </c>
      <c r="Q607" s="2" t="s">
        <v>832</v>
      </c>
      <c r="R607" s="2" t="s">
        <v>62</v>
      </c>
      <c r="S607" s="2" t="s">
        <v>62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51</v>
      </c>
      <c r="AS607" s="2" t="s">
        <v>51</v>
      </c>
      <c r="AT607" s="3"/>
      <c r="AU607" s="2" t="s">
        <v>843</v>
      </c>
      <c r="AV607" s="3">
        <v>327</v>
      </c>
    </row>
    <row r="608" spans="1:48" ht="30" customHeight="1" x14ac:dyDescent="0.3">
      <c r="A608" s="9" t="s">
        <v>834</v>
      </c>
      <c r="B608" s="9" t="s">
        <v>844</v>
      </c>
      <c r="C608" s="9" t="s">
        <v>163</v>
      </c>
      <c r="D608" s="10">
        <v>29.6</v>
      </c>
      <c r="E608" s="12"/>
      <c r="F608" s="12">
        <f t="shared" si="61"/>
        <v>0</v>
      </c>
      <c r="G608" s="12"/>
      <c r="H608" s="12">
        <f t="shared" si="62"/>
        <v>0</v>
      </c>
      <c r="I608" s="12"/>
      <c r="J608" s="12">
        <f t="shared" si="63"/>
        <v>0</v>
      </c>
      <c r="K608" s="12">
        <f t="shared" si="64"/>
        <v>0</v>
      </c>
      <c r="L608" s="12">
        <f t="shared" si="64"/>
        <v>0</v>
      </c>
      <c r="M608" s="9"/>
      <c r="N608" s="2" t="s">
        <v>845</v>
      </c>
      <c r="O608" s="2" t="s">
        <v>51</v>
      </c>
      <c r="P608" s="2" t="s">
        <v>51</v>
      </c>
      <c r="Q608" s="2" t="s">
        <v>832</v>
      </c>
      <c r="R608" s="2" t="s">
        <v>62</v>
      </c>
      <c r="S608" s="2" t="s">
        <v>62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51</v>
      </c>
      <c r="AS608" s="2" t="s">
        <v>51</v>
      </c>
      <c r="AT608" s="3"/>
      <c r="AU608" s="2" t="s">
        <v>846</v>
      </c>
      <c r="AV608" s="3">
        <v>328</v>
      </c>
    </row>
    <row r="609" spans="1:48" ht="30" customHeight="1" x14ac:dyDescent="0.3">
      <c r="A609" s="9" t="s">
        <v>834</v>
      </c>
      <c r="B609" s="9" t="s">
        <v>847</v>
      </c>
      <c r="C609" s="9" t="s">
        <v>163</v>
      </c>
      <c r="D609" s="10">
        <v>9.9</v>
      </c>
      <c r="E609" s="12"/>
      <c r="F609" s="12">
        <f t="shared" si="61"/>
        <v>0</v>
      </c>
      <c r="G609" s="12"/>
      <c r="H609" s="12">
        <f t="shared" si="62"/>
        <v>0</v>
      </c>
      <c r="I609" s="12"/>
      <c r="J609" s="12">
        <f t="shared" si="63"/>
        <v>0</v>
      </c>
      <c r="K609" s="12">
        <f t="shared" si="64"/>
        <v>0</v>
      </c>
      <c r="L609" s="12">
        <f t="shared" si="64"/>
        <v>0</v>
      </c>
      <c r="M609" s="9"/>
      <c r="N609" s="2" t="s">
        <v>848</v>
      </c>
      <c r="O609" s="2" t="s">
        <v>51</v>
      </c>
      <c r="P609" s="2" t="s">
        <v>51</v>
      </c>
      <c r="Q609" s="2" t="s">
        <v>832</v>
      </c>
      <c r="R609" s="2" t="s">
        <v>62</v>
      </c>
      <c r="S609" s="2" t="s">
        <v>62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51</v>
      </c>
      <c r="AS609" s="2" t="s">
        <v>51</v>
      </c>
      <c r="AT609" s="3"/>
      <c r="AU609" s="2" t="s">
        <v>849</v>
      </c>
      <c r="AV609" s="3">
        <v>333</v>
      </c>
    </row>
    <row r="610" spans="1:48" ht="30" customHeight="1" x14ac:dyDescent="0.3">
      <c r="A610" s="9" t="s">
        <v>834</v>
      </c>
      <c r="B610" s="9" t="s">
        <v>850</v>
      </c>
      <c r="C610" s="9" t="s">
        <v>163</v>
      </c>
      <c r="D610" s="10">
        <v>62.4</v>
      </c>
      <c r="E610" s="12"/>
      <c r="F610" s="12">
        <f t="shared" si="61"/>
        <v>0</v>
      </c>
      <c r="G610" s="12"/>
      <c r="H610" s="12">
        <f t="shared" si="62"/>
        <v>0</v>
      </c>
      <c r="I610" s="12"/>
      <c r="J610" s="12">
        <f t="shared" si="63"/>
        <v>0</v>
      </c>
      <c r="K610" s="12">
        <f t="shared" si="64"/>
        <v>0</v>
      </c>
      <c r="L610" s="12">
        <f t="shared" si="64"/>
        <v>0</v>
      </c>
      <c r="M610" s="9"/>
      <c r="N610" s="2" t="s">
        <v>851</v>
      </c>
      <c r="O610" s="2" t="s">
        <v>51</v>
      </c>
      <c r="P610" s="2" t="s">
        <v>51</v>
      </c>
      <c r="Q610" s="2" t="s">
        <v>832</v>
      </c>
      <c r="R610" s="2" t="s">
        <v>62</v>
      </c>
      <c r="S610" s="2" t="s">
        <v>62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51</v>
      </c>
      <c r="AS610" s="2" t="s">
        <v>51</v>
      </c>
      <c r="AT610" s="3"/>
      <c r="AU610" s="2" t="s">
        <v>852</v>
      </c>
      <c r="AV610" s="3">
        <v>329</v>
      </c>
    </row>
    <row r="611" spans="1:48" ht="30" customHeight="1" x14ac:dyDescent="0.3">
      <c r="A611" s="9" t="s">
        <v>370</v>
      </c>
      <c r="B611" s="9" t="s">
        <v>51</v>
      </c>
      <c r="C611" s="9" t="s">
        <v>51</v>
      </c>
      <c r="D611" s="10"/>
      <c r="E611" s="12"/>
      <c r="F611" s="12">
        <f>SUM(F605:F610)</f>
        <v>0</v>
      </c>
      <c r="G611" s="12"/>
      <c r="H611" s="12">
        <f>SUM(H605:H610)</f>
        <v>0</v>
      </c>
      <c r="I611" s="12"/>
      <c r="J611" s="12">
        <f>SUM(J605:J610)</f>
        <v>0</v>
      </c>
      <c r="K611" s="12"/>
      <c r="L611" s="12">
        <f>SUM(L605:L610)</f>
        <v>0</v>
      </c>
      <c r="M611" s="9"/>
      <c r="N611" s="2" t="s">
        <v>371</v>
      </c>
      <c r="O611" s="2" t="s">
        <v>51</v>
      </c>
      <c r="P611" s="2" t="s">
        <v>51</v>
      </c>
      <c r="Q611" s="2" t="s">
        <v>51</v>
      </c>
      <c r="R611" s="2" t="s">
        <v>62</v>
      </c>
      <c r="S611" s="2" t="s">
        <v>62</v>
      </c>
      <c r="T611" s="2" t="s">
        <v>62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51</v>
      </c>
      <c r="AS611" s="2" t="s">
        <v>51</v>
      </c>
      <c r="AT611" s="3"/>
      <c r="AU611" s="2" t="s">
        <v>853</v>
      </c>
      <c r="AV611" s="3">
        <v>337</v>
      </c>
    </row>
    <row r="612" spans="1:48" ht="30" customHeight="1" x14ac:dyDescent="0.3">
      <c r="A612" s="9" t="s">
        <v>854</v>
      </c>
      <c r="B612" s="9" t="s">
        <v>855</v>
      </c>
      <c r="C612" s="9" t="s">
        <v>125</v>
      </c>
      <c r="D612" s="10">
        <v>285</v>
      </c>
      <c r="E612" s="12"/>
      <c r="F612" s="12">
        <f>TRUNC(E612*D612, 0)</f>
        <v>0</v>
      </c>
      <c r="G612" s="12"/>
      <c r="H612" s="12">
        <f>TRUNC(G612*D612, 0)</f>
        <v>0</v>
      </c>
      <c r="I612" s="12"/>
      <c r="J612" s="12">
        <f>TRUNC(I612*D612, 0)</f>
        <v>0</v>
      </c>
      <c r="K612" s="12">
        <f t="shared" ref="K612:L614" si="65">TRUNC(E612+G612+I612, 0)</f>
        <v>0</v>
      </c>
      <c r="L612" s="12">
        <f t="shared" si="65"/>
        <v>0</v>
      </c>
      <c r="M612" s="9"/>
      <c r="N612" s="2" t="s">
        <v>856</v>
      </c>
      <c r="O612" s="2" t="s">
        <v>51</v>
      </c>
      <c r="P612" s="2" t="s">
        <v>51</v>
      </c>
      <c r="Q612" s="2" t="s">
        <v>832</v>
      </c>
      <c r="R612" s="2" t="s">
        <v>62</v>
      </c>
      <c r="S612" s="2" t="s">
        <v>62</v>
      </c>
      <c r="T612" s="2" t="s">
        <v>61</v>
      </c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2" t="s">
        <v>51</v>
      </c>
      <c r="AS612" s="2" t="s">
        <v>51</v>
      </c>
      <c r="AT612" s="3"/>
      <c r="AU612" s="2" t="s">
        <v>857</v>
      </c>
      <c r="AV612" s="3">
        <v>330</v>
      </c>
    </row>
    <row r="613" spans="1:48" ht="30" customHeight="1" x14ac:dyDescent="0.3">
      <c r="A613" s="9" t="s">
        <v>854</v>
      </c>
      <c r="B613" s="9" t="s">
        <v>858</v>
      </c>
      <c r="C613" s="9" t="s">
        <v>125</v>
      </c>
      <c r="D613" s="10">
        <v>24</v>
      </c>
      <c r="E613" s="12"/>
      <c r="F613" s="12">
        <f>TRUNC(E613*D613, 0)</f>
        <v>0</v>
      </c>
      <c r="G613" s="12"/>
      <c r="H613" s="12">
        <f>TRUNC(G613*D613, 0)</f>
        <v>0</v>
      </c>
      <c r="I613" s="12"/>
      <c r="J613" s="12">
        <f>TRUNC(I613*D613, 0)</f>
        <v>0</v>
      </c>
      <c r="K613" s="12">
        <f t="shared" si="65"/>
        <v>0</v>
      </c>
      <c r="L613" s="12">
        <f t="shared" si="65"/>
        <v>0</v>
      </c>
      <c r="M613" s="9"/>
      <c r="N613" s="2" t="s">
        <v>859</v>
      </c>
      <c r="O613" s="2" t="s">
        <v>51</v>
      </c>
      <c r="P613" s="2" t="s">
        <v>51</v>
      </c>
      <c r="Q613" s="2" t="s">
        <v>832</v>
      </c>
      <c r="R613" s="2" t="s">
        <v>62</v>
      </c>
      <c r="S613" s="2" t="s">
        <v>62</v>
      </c>
      <c r="T613" s="2" t="s">
        <v>61</v>
      </c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2" t="s">
        <v>51</v>
      </c>
      <c r="AS613" s="2" t="s">
        <v>51</v>
      </c>
      <c r="AT613" s="3"/>
      <c r="AU613" s="2" t="s">
        <v>860</v>
      </c>
      <c r="AV613" s="3">
        <v>331</v>
      </c>
    </row>
    <row r="614" spans="1:48" ht="30" customHeight="1" x14ac:dyDescent="0.3">
      <c r="A614" s="9" t="s">
        <v>854</v>
      </c>
      <c r="B614" s="9" t="s">
        <v>861</v>
      </c>
      <c r="C614" s="9" t="s">
        <v>125</v>
      </c>
      <c r="D614" s="10">
        <v>14</v>
      </c>
      <c r="E614" s="12"/>
      <c r="F614" s="12">
        <f>TRUNC(E614*D614, 0)</f>
        <v>0</v>
      </c>
      <c r="G614" s="12"/>
      <c r="H614" s="12">
        <f>TRUNC(G614*D614, 0)</f>
        <v>0</v>
      </c>
      <c r="I614" s="12"/>
      <c r="J614" s="12">
        <f>TRUNC(I614*D614, 0)</f>
        <v>0</v>
      </c>
      <c r="K614" s="12">
        <f t="shared" si="65"/>
        <v>0</v>
      </c>
      <c r="L614" s="12">
        <f t="shared" si="65"/>
        <v>0</v>
      </c>
      <c r="M614" s="9"/>
      <c r="N614" s="2" t="s">
        <v>862</v>
      </c>
      <c r="O614" s="2" t="s">
        <v>51</v>
      </c>
      <c r="P614" s="2" t="s">
        <v>51</v>
      </c>
      <c r="Q614" s="2" t="s">
        <v>832</v>
      </c>
      <c r="R614" s="2" t="s">
        <v>62</v>
      </c>
      <c r="S614" s="2" t="s">
        <v>62</v>
      </c>
      <c r="T614" s="2" t="s">
        <v>61</v>
      </c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2" t="s">
        <v>51</v>
      </c>
      <c r="AS614" s="2" t="s">
        <v>51</v>
      </c>
      <c r="AT614" s="3"/>
      <c r="AU614" s="2" t="s">
        <v>863</v>
      </c>
      <c r="AV614" s="3">
        <v>332</v>
      </c>
    </row>
    <row r="615" spans="1:48" ht="30" customHeight="1" x14ac:dyDescent="0.3">
      <c r="A615" s="9" t="s">
        <v>370</v>
      </c>
      <c r="B615" s="9" t="s">
        <v>51</v>
      </c>
      <c r="C615" s="9" t="s">
        <v>51</v>
      </c>
      <c r="D615" s="10"/>
      <c r="E615" s="12"/>
      <c r="F615" s="12">
        <f>SUM(F612:F614)</f>
        <v>0</v>
      </c>
      <c r="G615" s="12"/>
      <c r="H615" s="12">
        <f>SUM(H612:H614)</f>
        <v>0</v>
      </c>
      <c r="I615" s="12"/>
      <c r="J615" s="12">
        <f>SUM(J612:J614)</f>
        <v>0</v>
      </c>
      <c r="K615" s="12"/>
      <c r="L615" s="12">
        <f>SUM(L612:L614)</f>
        <v>0</v>
      </c>
      <c r="M615" s="9"/>
      <c r="N615" s="2" t="s">
        <v>371</v>
      </c>
      <c r="O615" s="2" t="s">
        <v>51</v>
      </c>
      <c r="P615" s="2" t="s">
        <v>51</v>
      </c>
      <c r="Q615" s="2" t="s">
        <v>51</v>
      </c>
      <c r="R615" s="2" t="s">
        <v>62</v>
      </c>
      <c r="S615" s="2" t="s">
        <v>62</v>
      </c>
      <c r="T615" s="2" t="s">
        <v>62</v>
      </c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2" t="s">
        <v>51</v>
      </c>
      <c r="AS615" s="2" t="s">
        <v>51</v>
      </c>
      <c r="AT615" s="3"/>
      <c r="AU615" s="2" t="s">
        <v>853</v>
      </c>
      <c r="AV615" s="3">
        <v>338</v>
      </c>
    </row>
    <row r="616" spans="1:48" ht="30" customHeight="1" x14ac:dyDescent="0.3">
      <c r="A616" s="9" t="s">
        <v>864</v>
      </c>
      <c r="B616" s="9" t="s">
        <v>865</v>
      </c>
      <c r="C616" s="9" t="s">
        <v>344</v>
      </c>
      <c r="D616" s="10">
        <v>1</v>
      </c>
      <c r="E616" s="12"/>
      <c r="F616" s="12">
        <f>TRUNC(E616*D616, 0)</f>
        <v>0</v>
      </c>
      <c r="G616" s="12"/>
      <c r="H616" s="12">
        <f>TRUNC(G616*D616, 0)</f>
        <v>0</v>
      </c>
      <c r="I616" s="12"/>
      <c r="J616" s="12">
        <f>TRUNC(I616*D616, 0)</f>
        <v>0</v>
      </c>
      <c r="K616" s="12">
        <f>TRUNC(E616+G616+I616, 0)</f>
        <v>0</v>
      </c>
      <c r="L616" s="12">
        <f>TRUNC(F616+H616+J616, 0)</f>
        <v>0</v>
      </c>
      <c r="M616" s="9"/>
      <c r="N616" s="2" t="s">
        <v>866</v>
      </c>
      <c r="O616" s="2" t="s">
        <v>51</v>
      </c>
      <c r="P616" s="2" t="s">
        <v>51</v>
      </c>
      <c r="Q616" s="2" t="s">
        <v>832</v>
      </c>
      <c r="R616" s="2" t="s">
        <v>62</v>
      </c>
      <c r="S616" s="2" t="s">
        <v>62</v>
      </c>
      <c r="T616" s="2" t="s">
        <v>61</v>
      </c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2" t="s">
        <v>51</v>
      </c>
      <c r="AS616" s="2" t="s">
        <v>51</v>
      </c>
      <c r="AT616" s="3"/>
      <c r="AU616" s="2" t="s">
        <v>867</v>
      </c>
      <c r="AV616" s="3">
        <v>341</v>
      </c>
    </row>
    <row r="617" spans="1:48" ht="30" customHeight="1" x14ac:dyDescent="0.3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</row>
    <row r="618" spans="1:48" ht="30" customHeight="1" x14ac:dyDescent="0.3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</row>
    <row r="619" spans="1:48" ht="30" customHeight="1" x14ac:dyDescent="0.3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</row>
    <row r="620" spans="1:48" ht="30" customHeight="1" x14ac:dyDescent="0.3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</row>
    <row r="621" spans="1:48" ht="30" customHeight="1" x14ac:dyDescent="0.3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</row>
    <row r="622" spans="1:48" ht="30" customHeight="1" x14ac:dyDescent="0.3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</row>
    <row r="623" spans="1:48" ht="30" customHeight="1" x14ac:dyDescent="0.3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</row>
    <row r="624" spans="1:48" ht="30" customHeight="1" x14ac:dyDescent="0.3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</row>
    <row r="625" spans="1:48" ht="30" customHeight="1" x14ac:dyDescent="0.3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</row>
    <row r="626" spans="1:48" ht="30" customHeight="1" x14ac:dyDescent="0.3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</row>
    <row r="627" spans="1:48" ht="30" customHeight="1" x14ac:dyDescent="0.3">
      <c r="A627" s="9" t="s">
        <v>72</v>
      </c>
      <c r="B627" s="10"/>
      <c r="C627" s="10"/>
      <c r="D627" s="10"/>
      <c r="E627" s="10"/>
      <c r="F627" s="12">
        <f>SUM(F605:F626) -F611-F615</f>
        <v>0</v>
      </c>
      <c r="G627" s="10"/>
      <c r="H627" s="12">
        <f>SUM(H605:H626) -H611-H615</f>
        <v>0</v>
      </c>
      <c r="I627" s="10"/>
      <c r="J627" s="12">
        <f>SUM(J605:J626) -J611-J615</f>
        <v>0</v>
      </c>
      <c r="K627" s="10"/>
      <c r="L627" s="12">
        <f>SUM(L605:L626) -L611-L615</f>
        <v>0</v>
      </c>
      <c r="M627" s="10"/>
      <c r="N627" t="s">
        <v>73</v>
      </c>
    </row>
    <row r="628" spans="1:48" ht="30" customHeight="1" x14ac:dyDescent="0.3">
      <c r="A628" s="9" t="s">
        <v>868</v>
      </c>
      <c r="B628" s="9" t="s">
        <v>51</v>
      </c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3"/>
      <c r="O628" s="3"/>
      <c r="P628" s="3"/>
      <c r="Q628" s="2" t="s">
        <v>869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 x14ac:dyDescent="0.3">
      <c r="A629" s="9" t="s">
        <v>871</v>
      </c>
      <c r="B629" s="9" t="s">
        <v>872</v>
      </c>
      <c r="C629" s="9" t="s">
        <v>873</v>
      </c>
      <c r="D629" s="10">
        <v>101.43</v>
      </c>
      <c r="E629" s="12"/>
      <c r="F629" s="12">
        <f t="shared" ref="F629:F634" si="66">TRUNC(E629*D629, 0)</f>
        <v>0</v>
      </c>
      <c r="G629" s="12"/>
      <c r="H629" s="12">
        <f t="shared" ref="H629:H634" si="67">TRUNC(G629*D629, 0)</f>
        <v>0</v>
      </c>
      <c r="I629" s="12"/>
      <c r="J629" s="12">
        <f t="shared" ref="J629:J634" si="68">TRUNC(I629*D629, 0)</f>
        <v>0</v>
      </c>
      <c r="K629" s="12">
        <f t="shared" ref="K629:L634" si="69">TRUNC(E629+G629+I629, 0)</f>
        <v>0</v>
      </c>
      <c r="L629" s="12">
        <f t="shared" si="69"/>
        <v>0</v>
      </c>
      <c r="M629" s="9"/>
      <c r="N629" s="2" t="s">
        <v>874</v>
      </c>
      <c r="O629" s="2" t="s">
        <v>51</v>
      </c>
      <c r="P629" s="2" t="s">
        <v>51</v>
      </c>
      <c r="Q629" s="2" t="s">
        <v>869</v>
      </c>
      <c r="R629" s="2" t="s">
        <v>62</v>
      </c>
      <c r="S629" s="2" t="s">
        <v>62</v>
      </c>
      <c r="T629" s="2" t="s">
        <v>61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51</v>
      </c>
      <c r="AS629" s="2" t="s">
        <v>51</v>
      </c>
      <c r="AT629" s="3"/>
      <c r="AU629" s="2" t="s">
        <v>875</v>
      </c>
      <c r="AV629" s="3">
        <v>369</v>
      </c>
    </row>
    <row r="630" spans="1:48" ht="30" customHeight="1" x14ac:dyDescent="0.3">
      <c r="A630" s="9" t="s">
        <v>876</v>
      </c>
      <c r="B630" s="9" t="s">
        <v>877</v>
      </c>
      <c r="C630" s="9" t="s">
        <v>873</v>
      </c>
      <c r="D630" s="10">
        <v>2872.09</v>
      </c>
      <c r="E630" s="12"/>
      <c r="F630" s="12">
        <f t="shared" si="66"/>
        <v>0</v>
      </c>
      <c r="G630" s="12"/>
      <c r="H630" s="12">
        <f t="shared" si="67"/>
        <v>0</v>
      </c>
      <c r="I630" s="12"/>
      <c r="J630" s="12">
        <f t="shared" si="68"/>
        <v>0</v>
      </c>
      <c r="K630" s="12">
        <f t="shared" si="69"/>
        <v>0</v>
      </c>
      <c r="L630" s="12">
        <f t="shared" si="69"/>
        <v>0</v>
      </c>
      <c r="M630" s="9"/>
      <c r="N630" s="2" t="s">
        <v>878</v>
      </c>
      <c r="O630" s="2" t="s">
        <v>51</v>
      </c>
      <c r="P630" s="2" t="s">
        <v>51</v>
      </c>
      <c r="Q630" s="2" t="s">
        <v>869</v>
      </c>
      <c r="R630" s="2" t="s">
        <v>62</v>
      </c>
      <c r="S630" s="2" t="s">
        <v>62</v>
      </c>
      <c r="T630" s="2" t="s">
        <v>61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51</v>
      </c>
      <c r="AS630" s="2" t="s">
        <v>51</v>
      </c>
      <c r="AT630" s="3"/>
      <c r="AU630" s="2" t="s">
        <v>879</v>
      </c>
      <c r="AV630" s="3">
        <v>370</v>
      </c>
    </row>
    <row r="631" spans="1:48" ht="30" customHeight="1" x14ac:dyDescent="0.3">
      <c r="A631" s="9" t="s">
        <v>880</v>
      </c>
      <c r="B631" s="9" t="s">
        <v>881</v>
      </c>
      <c r="C631" s="9" t="s">
        <v>873</v>
      </c>
      <c r="D631" s="10">
        <v>161.9</v>
      </c>
      <c r="E631" s="12"/>
      <c r="F631" s="12">
        <f t="shared" si="66"/>
        <v>0</v>
      </c>
      <c r="G631" s="12"/>
      <c r="H631" s="12">
        <f t="shared" si="67"/>
        <v>0</v>
      </c>
      <c r="I631" s="12"/>
      <c r="J631" s="12">
        <f t="shared" si="68"/>
        <v>0</v>
      </c>
      <c r="K631" s="12">
        <f t="shared" si="69"/>
        <v>0</v>
      </c>
      <c r="L631" s="12">
        <f t="shared" si="69"/>
        <v>0</v>
      </c>
      <c r="M631" s="9"/>
      <c r="N631" s="2" t="s">
        <v>882</v>
      </c>
      <c r="O631" s="2" t="s">
        <v>51</v>
      </c>
      <c r="P631" s="2" t="s">
        <v>51</v>
      </c>
      <c r="Q631" s="2" t="s">
        <v>869</v>
      </c>
      <c r="R631" s="2" t="s">
        <v>62</v>
      </c>
      <c r="S631" s="2" t="s">
        <v>62</v>
      </c>
      <c r="T631" s="2" t="s">
        <v>61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51</v>
      </c>
      <c r="AS631" s="2" t="s">
        <v>51</v>
      </c>
      <c r="AT631" s="3"/>
      <c r="AU631" s="2" t="s">
        <v>883</v>
      </c>
      <c r="AV631" s="3">
        <v>371</v>
      </c>
    </row>
    <row r="632" spans="1:48" ht="30" customHeight="1" x14ac:dyDescent="0.3">
      <c r="A632" s="9" t="s">
        <v>884</v>
      </c>
      <c r="B632" s="9" t="s">
        <v>885</v>
      </c>
      <c r="C632" s="9" t="s">
        <v>873</v>
      </c>
      <c r="D632" s="10">
        <v>299.52</v>
      </c>
      <c r="E632" s="12"/>
      <c r="F632" s="12">
        <f t="shared" si="66"/>
        <v>0</v>
      </c>
      <c r="G632" s="12"/>
      <c r="H632" s="12">
        <f t="shared" si="67"/>
        <v>0</v>
      </c>
      <c r="I632" s="12"/>
      <c r="J632" s="12">
        <f t="shared" si="68"/>
        <v>0</v>
      </c>
      <c r="K632" s="12">
        <f t="shared" si="69"/>
        <v>0</v>
      </c>
      <c r="L632" s="12">
        <f t="shared" si="69"/>
        <v>0</v>
      </c>
      <c r="M632" s="9"/>
      <c r="N632" s="2" t="s">
        <v>886</v>
      </c>
      <c r="O632" s="2" t="s">
        <v>51</v>
      </c>
      <c r="P632" s="2" t="s">
        <v>51</v>
      </c>
      <c r="Q632" s="2" t="s">
        <v>869</v>
      </c>
      <c r="R632" s="2" t="s">
        <v>62</v>
      </c>
      <c r="S632" s="2" t="s">
        <v>62</v>
      </c>
      <c r="T632" s="2" t="s">
        <v>61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51</v>
      </c>
      <c r="AS632" s="2" t="s">
        <v>51</v>
      </c>
      <c r="AT632" s="3"/>
      <c r="AU632" s="2" t="s">
        <v>887</v>
      </c>
      <c r="AV632" s="3">
        <v>372</v>
      </c>
    </row>
    <row r="633" spans="1:48" ht="30" customHeight="1" x14ac:dyDescent="0.3">
      <c r="A633" s="9" t="s">
        <v>888</v>
      </c>
      <c r="B633" s="9" t="s">
        <v>889</v>
      </c>
      <c r="C633" s="9" t="s">
        <v>873</v>
      </c>
      <c r="D633" s="10">
        <v>10.67</v>
      </c>
      <c r="E633" s="12"/>
      <c r="F633" s="12">
        <f t="shared" si="66"/>
        <v>0</v>
      </c>
      <c r="G633" s="12"/>
      <c r="H633" s="12">
        <f t="shared" si="67"/>
        <v>0</v>
      </c>
      <c r="I633" s="12"/>
      <c r="J633" s="12">
        <f t="shared" si="68"/>
        <v>0</v>
      </c>
      <c r="K633" s="12">
        <f t="shared" si="69"/>
        <v>0</v>
      </c>
      <c r="L633" s="12">
        <f t="shared" si="69"/>
        <v>0</v>
      </c>
      <c r="M633" s="9"/>
      <c r="N633" s="2" t="s">
        <v>890</v>
      </c>
      <c r="O633" s="2" t="s">
        <v>51</v>
      </c>
      <c r="P633" s="2" t="s">
        <v>51</v>
      </c>
      <c r="Q633" s="2" t="s">
        <v>869</v>
      </c>
      <c r="R633" s="2" t="s">
        <v>62</v>
      </c>
      <c r="S633" s="2" t="s">
        <v>62</v>
      </c>
      <c r="T633" s="2" t="s">
        <v>61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51</v>
      </c>
      <c r="AS633" s="2" t="s">
        <v>51</v>
      </c>
      <c r="AT633" s="3"/>
      <c r="AU633" s="2" t="s">
        <v>891</v>
      </c>
      <c r="AV633" s="3">
        <v>373</v>
      </c>
    </row>
    <row r="634" spans="1:48" ht="30" customHeight="1" x14ac:dyDescent="0.3">
      <c r="A634" s="9" t="s">
        <v>864</v>
      </c>
      <c r="B634" s="9" t="s">
        <v>865</v>
      </c>
      <c r="C634" s="9" t="s">
        <v>344</v>
      </c>
      <c r="D634" s="10">
        <v>1</v>
      </c>
      <c r="E634" s="12"/>
      <c r="F634" s="12">
        <f t="shared" si="66"/>
        <v>0</v>
      </c>
      <c r="G634" s="12"/>
      <c r="H634" s="12">
        <f t="shared" si="67"/>
        <v>0</v>
      </c>
      <c r="I634" s="12"/>
      <c r="J634" s="12">
        <f t="shared" si="68"/>
        <v>0</v>
      </c>
      <c r="K634" s="12">
        <f t="shared" si="69"/>
        <v>0</v>
      </c>
      <c r="L634" s="12">
        <f t="shared" si="69"/>
        <v>0</v>
      </c>
      <c r="M634" s="9"/>
      <c r="N634" s="2" t="s">
        <v>892</v>
      </c>
      <c r="O634" s="2" t="s">
        <v>51</v>
      </c>
      <c r="P634" s="2" t="s">
        <v>51</v>
      </c>
      <c r="Q634" s="2" t="s">
        <v>869</v>
      </c>
      <c r="R634" s="2" t="s">
        <v>62</v>
      </c>
      <c r="S634" s="2" t="s">
        <v>62</v>
      </c>
      <c r="T634" s="2" t="s">
        <v>61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51</v>
      </c>
      <c r="AS634" s="2" t="s">
        <v>51</v>
      </c>
      <c r="AT634" s="3"/>
      <c r="AU634" s="2" t="s">
        <v>893</v>
      </c>
      <c r="AV634" s="3">
        <v>374</v>
      </c>
    </row>
    <row r="635" spans="1:48" ht="30" customHeight="1" x14ac:dyDescent="0.3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</row>
    <row r="636" spans="1:48" ht="30" customHeight="1" x14ac:dyDescent="0.3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</row>
    <row r="637" spans="1:48" ht="30" customHeight="1" x14ac:dyDescent="0.3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</row>
    <row r="638" spans="1:48" ht="30" customHeight="1" x14ac:dyDescent="0.3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</row>
    <row r="639" spans="1:48" ht="30" customHeight="1" x14ac:dyDescent="0.3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</row>
    <row r="640" spans="1:48" ht="30" customHeight="1" x14ac:dyDescent="0.3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</row>
    <row r="641" spans="1:14" ht="30" customHeight="1" x14ac:dyDescent="0.3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</row>
    <row r="642" spans="1:14" ht="30" customHeight="1" x14ac:dyDescent="0.3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</row>
    <row r="643" spans="1:14" ht="30" customHeight="1" x14ac:dyDescent="0.3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</row>
    <row r="644" spans="1:14" ht="30" customHeight="1" x14ac:dyDescent="0.3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</row>
    <row r="645" spans="1:14" ht="30" customHeight="1" x14ac:dyDescent="0.3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</row>
    <row r="646" spans="1:14" ht="30" customHeight="1" x14ac:dyDescent="0.3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</row>
    <row r="647" spans="1:14" ht="30" customHeight="1" x14ac:dyDescent="0.3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</row>
    <row r="648" spans="1:14" ht="30" customHeight="1" x14ac:dyDescent="0.3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</row>
    <row r="649" spans="1:14" ht="30" customHeight="1" x14ac:dyDescent="0.3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</row>
    <row r="650" spans="1:14" ht="30" customHeight="1" x14ac:dyDescent="0.3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</row>
    <row r="651" spans="1:14" ht="30" customHeight="1" x14ac:dyDescent="0.3">
      <c r="A651" s="9" t="s">
        <v>72</v>
      </c>
      <c r="B651" s="10"/>
      <c r="C651" s="10"/>
      <c r="D651" s="10"/>
      <c r="E651" s="10"/>
      <c r="F651" s="12">
        <f>SUM(F629:F650)</f>
        <v>0</v>
      </c>
      <c r="G651" s="10"/>
      <c r="H651" s="12">
        <f>SUM(H629:H650)</f>
        <v>0</v>
      </c>
      <c r="I651" s="10"/>
      <c r="J651" s="12">
        <f>SUM(J629:J650)</f>
        <v>0</v>
      </c>
      <c r="K651" s="10"/>
      <c r="L651" s="12">
        <f>SUM(L629:L650)</f>
        <v>0</v>
      </c>
      <c r="M651" s="10"/>
      <c r="N651" t="s">
        <v>73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24" manualBreakCount="24">
    <brk id="27" max="16383" man="1"/>
    <brk id="51" max="16383" man="1"/>
    <brk id="75" max="16383" man="1"/>
    <brk id="99" max="16383" man="1"/>
    <brk id="147" max="16383" man="1"/>
    <brk id="171" max="16383" man="1"/>
    <brk id="219" max="16383" man="1"/>
    <brk id="243" max="16383" man="1"/>
    <brk id="267" max="16383" man="1"/>
    <brk id="291" max="16383" man="1"/>
    <brk id="315" max="16383" man="1"/>
    <brk id="339" max="16383" man="1"/>
    <brk id="363" max="16383" man="1"/>
    <brk id="411" max="16383" man="1"/>
    <brk id="435" max="16383" man="1"/>
    <brk id="459" max="16383" man="1"/>
    <brk id="483" max="16383" man="1"/>
    <brk id="507" max="16383" man="1"/>
    <brk id="531" max="16383" man="1"/>
    <brk id="555" max="16383" man="1"/>
    <brk id="579" max="16383" man="1"/>
    <brk id="603" max="16383" man="1"/>
    <brk id="627" max="16383" man="1"/>
    <brk id="6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G17" sqref="G17"/>
    </sheetView>
  </sheetViews>
  <sheetFormatPr defaultRowHeight="16.5" x14ac:dyDescent="0.3"/>
  <sheetData>
    <row r="1" spans="1:7" x14ac:dyDescent="0.3">
      <c r="A1" t="s">
        <v>985</v>
      </c>
    </row>
    <row r="2" spans="1:7" x14ac:dyDescent="0.3">
      <c r="A2" s="1" t="s">
        <v>986</v>
      </c>
      <c r="B2" t="s">
        <v>895</v>
      </c>
      <c r="C2" s="1" t="s">
        <v>987</v>
      </c>
    </row>
    <row r="3" spans="1:7" x14ac:dyDescent="0.3">
      <c r="A3" s="1" t="s">
        <v>988</v>
      </c>
      <c r="B3" t="s">
        <v>989</v>
      </c>
    </row>
    <row r="4" spans="1:7" x14ac:dyDescent="0.3">
      <c r="A4" s="1" t="s">
        <v>990</v>
      </c>
      <c r="B4">
        <v>5</v>
      </c>
    </row>
    <row r="5" spans="1:7" x14ac:dyDescent="0.3">
      <c r="A5" s="1" t="s">
        <v>991</v>
      </c>
      <c r="B5">
        <v>5</v>
      </c>
    </row>
    <row r="6" spans="1:7" x14ac:dyDescent="0.3">
      <c r="A6" s="1" t="s">
        <v>992</v>
      </c>
      <c r="B6" t="s">
        <v>993</v>
      </c>
    </row>
    <row r="7" spans="1:7" x14ac:dyDescent="0.3">
      <c r="A7" s="1" t="s">
        <v>994</v>
      </c>
      <c r="B7" t="s">
        <v>897</v>
      </c>
      <c r="C7" t="s">
        <v>61</v>
      </c>
    </row>
    <row r="8" spans="1:7" x14ac:dyDescent="0.3">
      <c r="A8" s="1" t="s">
        <v>995</v>
      </c>
      <c r="B8" t="s">
        <v>897</v>
      </c>
      <c r="C8">
        <v>2</v>
      </c>
    </row>
    <row r="9" spans="1:7" x14ac:dyDescent="0.3">
      <c r="A9" s="1" t="s">
        <v>996</v>
      </c>
      <c r="B9" t="s">
        <v>898</v>
      </c>
      <c r="C9" t="s">
        <v>899</v>
      </c>
      <c r="D9" t="s">
        <v>900</v>
      </c>
      <c r="E9" t="s">
        <v>901</v>
      </c>
      <c r="F9" t="s">
        <v>902</v>
      </c>
      <c r="G9" t="s">
        <v>997</v>
      </c>
    </row>
    <row r="10" spans="1:7" x14ac:dyDescent="0.3">
      <c r="A10" s="1" t="s">
        <v>998</v>
      </c>
      <c r="B10">
        <v>1157</v>
      </c>
      <c r="C10">
        <v>0</v>
      </c>
      <c r="D10">
        <v>0</v>
      </c>
    </row>
    <row r="11" spans="1:7" x14ac:dyDescent="0.3">
      <c r="A11" s="1" t="s">
        <v>999</v>
      </c>
      <c r="B11" t="s">
        <v>1000</v>
      </c>
      <c r="C11">
        <v>4</v>
      </c>
    </row>
    <row r="12" spans="1:7" x14ac:dyDescent="0.3">
      <c r="A12" s="1" t="s">
        <v>1001</v>
      </c>
      <c r="B12" t="s">
        <v>1000</v>
      </c>
      <c r="C12">
        <v>4</v>
      </c>
    </row>
    <row r="13" spans="1:7" x14ac:dyDescent="0.3">
      <c r="A13" s="1" t="s">
        <v>1002</v>
      </c>
      <c r="B13" t="s">
        <v>1000</v>
      </c>
      <c r="C13">
        <v>3</v>
      </c>
    </row>
    <row r="14" spans="1:7" x14ac:dyDescent="0.3">
      <c r="A14" s="1" t="s">
        <v>1003</v>
      </c>
      <c r="B14" t="s">
        <v>897</v>
      </c>
      <c r="C14">
        <v>5</v>
      </c>
    </row>
    <row r="15" spans="1:7" x14ac:dyDescent="0.3">
      <c r="A15" s="1" t="s">
        <v>1004</v>
      </c>
      <c r="B15" t="s">
        <v>895</v>
      </c>
      <c r="C15" t="s">
        <v>1005</v>
      </c>
      <c r="D15" t="s">
        <v>1005</v>
      </c>
      <c r="E15" t="s">
        <v>1005</v>
      </c>
      <c r="F15">
        <v>1</v>
      </c>
    </row>
    <row r="16" spans="1:7" x14ac:dyDescent="0.3">
      <c r="A16" s="1" t="s">
        <v>1006</v>
      </c>
      <c r="B16">
        <v>1.1100000000000001</v>
      </c>
      <c r="C16">
        <v>1.1200000000000001</v>
      </c>
    </row>
    <row r="17" spans="1:13" x14ac:dyDescent="0.3">
      <c r="A17" s="1" t="s">
        <v>1007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1008</v>
      </c>
      <c r="B18">
        <v>1.25</v>
      </c>
      <c r="C18">
        <v>1.071</v>
      </c>
    </row>
    <row r="19" spans="1:13" x14ac:dyDescent="0.3">
      <c r="A19" s="1" t="s">
        <v>1009</v>
      </c>
    </row>
    <row r="20" spans="1:13" x14ac:dyDescent="0.3">
      <c r="A20" s="1" t="s">
        <v>1010</v>
      </c>
      <c r="B20" s="1" t="s">
        <v>897</v>
      </c>
      <c r="C20">
        <v>1</v>
      </c>
    </row>
    <row r="21" spans="1:13" x14ac:dyDescent="0.3">
      <c r="A21" t="s">
        <v>896</v>
      </c>
      <c r="B21" t="s">
        <v>1011</v>
      </c>
      <c r="C21" t="s">
        <v>1012</v>
      </c>
    </row>
    <row r="22" spans="1:13" x14ac:dyDescent="0.3">
      <c r="A22">
        <v>1</v>
      </c>
      <c r="B22" s="1" t="s">
        <v>915</v>
      </c>
      <c r="C22" s="1" t="s">
        <v>914</v>
      </c>
    </row>
    <row r="23" spans="1:13" x14ac:dyDescent="0.3">
      <c r="A23">
        <v>2</v>
      </c>
      <c r="B23" s="1" t="s">
        <v>925</v>
      </c>
      <c r="C23" s="1" t="s">
        <v>924</v>
      </c>
    </row>
    <row r="24" spans="1:13" x14ac:dyDescent="0.3">
      <c r="A24">
        <v>3</v>
      </c>
      <c r="B24" s="1" t="s">
        <v>980</v>
      </c>
      <c r="C24" s="1" t="s">
        <v>979</v>
      </c>
    </row>
    <row r="25" spans="1:13" x14ac:dyDescent="0.3">
      <c r="A25">
        <v>4</v>
      </c>
      <c r="B25" s="1" t="s">
        <v>1013</v>
      </c>
      <c r="C25" s="1" t="s">
        <v>1014</v>
      </c>
    </row>
    <row r="26" spans="1:13" x14ac:dyDescent="0.3">
      <c r="A26">
        <v>5</v>
      </c>
      <c r="B26" s="1" t="s">
        <v>1015</v>
      </c>
      <c r="C26" s="1" t="s">
        <v>51</v>
      </c>
    </row>
    <row r="27" spans="1:13" x14ac:dyDescent="0.3">
      <c r="A27">
        <v>6</v>
      </c>
      <c r="B27" s="1" t="s">
        <v>982</v>
      </c>
      <c r="C27" s="1" t="s">
        <v>981</v>
      </c>
    </row>
    <row r="28" spans="1:13" x14ac:dyDescent="0.3">
      <c r="A28">
        <v>7</v>
      </c>
      <c r="B28" s="1" t="s">
        <v>1016</v>
      </c>
      <c r="C28" s="1" t="s">
        <v>51</v>
      </c>
    </row>
    <row r="29" spans="1:13" x14ac:dyDescent="0.3">
      <c r="A29">
        <v>8</v>
      </c>
      <c r="B29" s="1" t="s">
        <v>971</v>
      </c>
      <c r="C29" s="1" t="s">
        <v>970</v>
      </c>
    </row>
    <row r="30" spans="1:13" x14ac:dyDescent="0.3">
      <c r="A30">
        <v>9</v>
      </c>
      <c r="B30" s="1" t="s">
        <v>1016</v>
      </c>
      <c r="C30" s="1" t="s">
        <v>51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7" sqref="G17"/>
    </sheetView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6</vt:i4>
      </vt:variant>
    </vt:vector>
  </HeadingPairs>
  <TitlesOfParts>
    <vt:vector size="11" baseType="lpstr">
      <vt:lpstr>원가계산서(건축+총괄)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'원가계산서(건축+총괄)'!Print_Area</vt:lpstr>
      <vt:lpstr>공종별내역서!Print_Titles</vt:lpstr>
      <vt:lpstr>공종별집계표!Print_Titles</vt:lpstr>
      <vt:lpstr>'원가계산서(건축+총괄)'!Print_Titles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2020-12-16T05:24:42Z</cp:lastPrinted>
  <dcterms:created xsi:type="dcterms:W3CDTF">2020-11-17T12:35:16Z</dcterms:created>
  <dcterms:modified xsi:type="dcterms:W3CDTF">2021-02-25T07:43:06Z</dcterms:modified>
</cp:coreProperties>
</file>