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P\Desktop\조진호\2019년\소액수의\오포육교 승강기 보수공사\"/>
    </mc:Choice>
  </mc:AlternateContent>
  <bookViews>
    <workbookView xWindow="480" yWindow="120" windowWidth="13995" windowHeight="14520" activeTab="1"/>
  </bookViews>
  <sheets>
    <sheet name="원가계산서" sheetId="7" r:id="rId1"/>
    <sheet name="공종별집계표" sheetId="6" r:id="rId2"/>
    <sheet name="공종별내역서" sheetId="5" r:id="rId3"/>
  </sheets>
  <definedNames>
    <definedName name="_xlnm.Print_Area" localSheetId="2">공종별내역서!$A$1:$M$51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/>
</workbook>
</file>

<file path=xl/calcChain.xml><?xml version="1.0" encoding="utf-8"?>
<calcChain xmlns="http://schemas.openxmlformats.org/spreadsheetml/2006/main">
  <c r="E7" i="6" l="1"/>
  <c r="F7" i="6" s="1"/>
  <c r="G8" i="6"/>
  <c r="H8" i="6" s="1"/>
  <c r="I8" i="6"/>
  <c r="J8" i="6" s="1"/>
  <c r="E8" i="6"/>
  <c r="F8" i="6" s="1"/>
  <c r="I7" i="6"/>
  <c r="J7" i="6" s="1"/>
  <c r="G7" i="6"/>
  <c r="H7" i="6" s="1"/>
  <c r="G6" i="6" l="1"/>
  <c r="H6" i="6" s="1"/>
  <c r="G5" i="6" s="1"/>
  <c r="H5" i="6" s="1"/>
  <c r="L8" i="6"/>
  <c r="I6" i="6"/>
  <c r="J6" i="6" s="1"/>
  <c r="I5" i="6" s="1"/>
  <c r="J5" i="6" s="1"/>
  <c r="J27" i="6" s="1"/>
  <c r="K8" i="6"/>
  <c r="L7" i="6"/>
  <c r="E6" i="6"/>
  <c r="F6" i="6" s="1"/>
  <c r="E5" i="6" s="1"/>
  <c r="K7" i="6"/>
  <c r="H27" i="6" l="1"/>
  <c r="K6" i="6"/>
  <c r="L6" i="6"/>
  <c r="F5" i="6"/>
  <c r="K5" i="6"/>
  <c r="L5" i="6" l="1"/>
  <c r="L27" i="6" s="1"/>
  <c r="F27" i="6"/>
</calcChain>
</file>

<file path=xl/sharedStrings.xml><?xml version="1.0" encoding="utf-8"?>
<sst xmlns="http://schemas.openxmlformats.org/spreadsheetml/2006/main" count="569" uniqueCount="234">
  <si>
    <t>공 종 별 집 계 표</t>
  </si>
  <si>
    <t>[ 오포육교 승강기 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</si>
  <si>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</si>
  <si>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</si>
  <si>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</si>
  <si>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</si>
  <si>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</si>
  <si>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</si>
  <si>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</si>
  <si>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</si>
  <si>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</si>
  <si>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</si>
  <si>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</si>
  <si>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</si>
  <si>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</si>
  <si>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</si>
  <si>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</si>
  <si>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</si>
  <si>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</si>
  <si>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</si>
  <si>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</si>
  <si>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</si>
  <si>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</si>
  <si>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</si>
  <si>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</si>
  <si>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</si>
  <si>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</si>
  <si>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</si>
  <si>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</si>
  <si>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</si>
  <si>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</si>
  <si>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</si>
  <si>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</si>
  <si>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</si>
  <si>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</si>
  <si>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</si>
  <si>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</si>
  <si>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</si>
  <si>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</si>
  <si>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</si>
  <si>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</si>
  <si>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</si>
  <si>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</si>
  <si>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</si>
  <si>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</si>
  <si>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</si>
  <si>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</si>
  <si>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</si>
  <si>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</si>
  <si>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</si>
  <si>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</si>
  <si>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오포육교 승강기 보수공사</t>
  </si>
  <si>
    <t/>
  </si>
  <si>
    <t>01</t>
  </si>
  <si>
    <t>0101  본동</t>
  </si>
  <si>
    <t>0101</t>
  </si>
  <si>
    <t>010101  승객용도어판넬및도어헤더교체공사</t>
  </si>
  <si>
    <t>010101</t>
  </si>
  <si>
    <t>DOOR PANNEL</t>
  </si>
  <si>
    <t>CAR1,HALL2,OP900</t>
  </si>
  <si>
    <t>SET</t>
  </si>
  <si>
    <t>43AE244563815AAFD72BEBFAB045ACD9018A3</t>
  </si>
  <si>
    <t>F</t>
  </si>
  <si>
    <t>T</t>
  </si>
  <si>
    <t>01010143AE244563815AAFD72BEBFAB045ACD9018A3</t>
  </si>
  <si>
    <t>CAR 헷더</t>
  </si>
  <si>
    <t>OP900</t>
  </si>
  <si>
    <t>43AE244563815AAFD72BEBFAB045ACD9018A2</t>
  </si>
  <si>
    <t>01010143AE244563815AAFD72BEBFAB045ACD9018A2</t>
  </si>
  <si>
    <t>HALL 헷더</t>
  </si>
  <si>
    <t>43AE244563815AAFD72BEBFAB045ACD9018A1</t>
  </si>
  <si>
    <t>01010143AE244563815AAFD72BEBFAB045ACD9018A1</t>
  </si>
  <si>
    <t>가바너(G.O.V)</t>
  </si>
  <si>
    <t>43AE244563815AAFD72BEBFAB045ACD9018A0</t>
  </si>
  <si>
    <t>01010143AE244563815AAFD72BEBFAB045ACD9018A0</t>
  </si>
  <si>
    <t>MAIN WIRE ROPE</t>
  </si>
  <si>
    <t>10MM*5R*50M*2대</t>
  </si>
  <si>
    <t>M</t>
  </si>
  <si>
    <t>43AE244563815AAFD72BEBFAB045ACD9018AF</t>
  </si>
  <si>
    <t>01010143AE244563815AAFD72BEBFAB045ACD9018AF</t>
  </si>
  <si>
    <t>WIRE SOCKET</t>
  </si>
  <si>
    <t>10MM*5R*2*2대</t>
  </si>
  <si>
    <t>EA</t>
  </si>
  <si>
    <t>43AE244563815AAFD72BEBFAB045ACD9018AE</t>
  </si>
  <si>
    <t>01010143AE244563815AAFD72BEBFAB045ACD9018AE</t>
  </si>
  <si>
    <t>G.O.V WIRE ROPE</t>
  </si>
  <si>
    <t>8MM*15M*2*2대</t>
  </si>
  <si>
    <t>43AE244563815AAFD72BEBFAB045ACD90194E</t>
  </si>
  <si>
    <t>01010143AE244563815AAFD72BEBFAB045ACD90194E</t>
  </si>
  <si>
    <t>바벳트</t>
  </si>
  <si>
    <t>KG</t>
  </si>
  <si>
    <t>43AE244563815AAFD72BEBFAB045ACD90194F</t>
  </si>
  <si>
    <t>01010143AE244563815AAFD72BEBFAB045ACD90194F</t>
  </si>
  <si>
    <t>헷더 보강자재</t>
  </si>
  <si>
    <t>식</t>
  </si>
  <si>
    <t>43AE244563815AAFD72BEBFAB045ACD90194C</t>
  </si>
  <si>
    <t>01010143AE244563815AAFD72BEBFAB045ACD90194C</t>
  </si>
  <si>
    <t>기계설비공</t>
  </si>
  <si>
    <t>일반공사 직종</t>
  </si>
  <si>
    <t>인</t>
  </si>
  <si>
    <t>44582E40FD818AF5C824679FEE2E891BEAE69</t>
  </si>
  <si>
    <t>01010144582E40FD818AF5C824679FEE2E891BEAE69</t>
  </si>
  <si>
    <t>조력공</t>
  </si>
  <si>
    <t>44582E40FD818AF5C824679FEE2E891BEAB97</t>
  </si>
  <si>
    <t>01010144582E40FD818AF5C824679FEE2E891BEAB97</t>
  </si>
  <si>
    <t>[ 합           계 ]</t>
  </si>
  <si>
    <t>TOTAL</t>
  </si>
  <si>
    <t>010102  승객용제어반교체공사</t>
  </si>
  <si>
    <t>010102</t>
  </si>
  <si>
    <t>CONTROL PANNEL</t>
  </si>
  <si>
    <t>6.8KW,380V,2STOP</t>
  </si>
  <si>
    <t>대</t>
  </si>
  <si>
    <t>43AE244563815AAFD72BEBFAB045ACD901A54</t>
  </si>
  <si>
    <t>01010243AE244563815AAFD72BEBFAB045ACD901A54</t>
  </si>
  <si>
    <t>카 상부 박스</t>
  </si>
  <si>
    <t>음성안내포함</t>
  </si>
  <si>
    <t>43AE244563815AAFD72BEBFAB045ACD901A57</t>
  </si>
  <si>
    <t>01010243AE244563815AAFD72BEBFAB045ACD901A57</t>
  </si>
  <si>
    <t>운전반</t>
  </si>
  <si>
    <t>15인승 2STOP</t>
  </si>
  <si>
    <t>43AE244563815AAFD72BEBFAB045ACD901A56</t>
  </si>
  <si>
    <t>01010243AE244563815AAFD72BEBFAB045ACD901A56</t>
  </si>
  <si>
    <t>보조운전반</t>
  </si>
  <si>
    <t>43AE244563815AAFD72BEBFAB045ACD901A51</t>
  </si>
  <si>
    <t>01010243AE244563815AAFD72BEBFAB045ACD901A51</t>
  </si>
  <si>
    <t>승강장위치표시기</t>
  </si>
  <si>
    <t>통신기판포함</t>
  </si>
  <si>
    <t>43AE244563815AAFD72BEBFAB045ACD901A50</t>
  </si>
  <si>
    <t>01010243AE244563815AAFD72BEBFAB045ACD901A50</t>
  </si>
  <si>
    <t>승강로선(T-CABLE포함)</t>
  </si>
  <si>
    <t>전선및S/W</t>
  </si>
  <si>
    <t>43AE244563815AAFD72BEBFAB045ACD901A53</t>
  </si>
  <si>
    <t>01010243AE244563815AAFD72BEBFAB045ACD901A53</t>
  </si>
  <si>
    <t>층감지기</t>
  </si>
  <si>
    <t>2 STOP(인닥터취부대포함)</t>
  </si>
  <si>
    <t>43AE244563815AAFD72BEBFAB045ACD901A52</t>
  </si>
  <si>
    <t>01010243AE244563815AAFD72BEBFAB045ACD901A52</t>
  </si>
  <si>
    <t>멘코더</t>
  </si>
  <si>
    <t>1024</t>
  </si>
  <si>
    <t>43AE244563815AAFD72BEBFAB045ACD901A5D</t>
  </si>
  <si>
    <t>01010243AE244563815AAFD72BEBFAB045ACD901A5D</t>
  </si>
  <si>
    <t>카도어콘트롤러</t>
  </si>
  <si>
    <t>DC모터용</t>
  </si>
  <si>
    <t>43AE244563815AAFD72BEBFAB045ACD901A5C</t>
  </si>
  <si>
    <t>01010243AE244563815AAFD72BEBFAB045ACD901A5C</t>
  </si>
  <si>
    <t>손끼임방지장치</t>
  </si>
  <si>
    <t>신규설치(손끼임방지장치)</t>
  </si>
  <si>
    <t>43AE244563815AAFD72BEBFAB045ACD901B7B</t>
  </si>
  <si>
    <t>01010243AE244563815AAFD72BEBFAB045ACD901B7B</t>
  </si>
  <si>
    <t>A.R.D(자동구출운전장치)</t>
  </si>
  <si>
    <t>신규설치(자동구출운전장치)</t>
  </si>
  <si>
    <t>43AE244563815AAFD72BEBFAB045ACD901B7A</t>
  </si>
  <si>
    <t>01010243AE244563815AAFD72BEBFAB045ACD901B7A</t>
  </si>
  <si>
    <t>도어이탈방지장치</t>
  </si>
  <si>
    <t>신규설치(도어이탈방지장치)</t>
  </si>
  <si>
    <t>43AE244563815AAFD72BEBFAB045ACD901B79</t>
  </si>
  <si>
    <t>01010243AE244563815AAFD72BEBFAB045ACD901B79</t>
  </si>
  <si>
    <t>이중천정(L.E.D)</t>
  </si>
  <si>
    <t>43AE244563815AAFD72BEBFAB045ACD901B78</t>
  </si>
  <si>
    <t>01010243AE244563815AAFD72BEBFAB045ACD901B78</t>
  </si>
  <si>
    <t>01010244582E40FD818AF5C824679FEE2E891BEAE69</t>
  </si>
  <si>
    <t>계장공</t>
  </si>
  <si>
    <t>44582E40FD818AF5C824679FEE2E891BEA359</t>
  </si>
  <si>
    <t>01010244582E40FD818AF5C824679FEE2E891BEA359</t>
  </si>
  <si>
    <t>총   공   사    비</t>
  </si>
  <si>
    <t>S2</t>
  </si>
  <si>
    <t>도      급      액</t>
  </si>
  <si>
    <t>DH</t>
  </si>
  <si>
    <t>공급가액 * 10%</t>
  </si>
  <si>
    <t>부  가  가  치  세</t>
  </si>
  <si>
    <t>DB</t>
  </si>
  <si>
    <t>공   급    가   액</t>
  </si>
  <si>
    <t>D9</t>
  </si>
  <si>
    <t>이              윤</t>
  </si>
  <si>
    <t>D2</t>
  </si>
  <si>
    <t>계 * 6%</t>
  </si>
  <si>
    <t>일  반  관  리  비</t>
  </si>
  <si>
    <t>D1</t>
  </si>
  <si>
    <t xml:space="preserve">        계</t>
  </si>
  <si>
    <t>S1</t>
  </si>
  <si>
    <t>[ 소          계 ]</t>
  </si>
  <si>
    <t>CS</t>
  </si>
  <si>
    <t>(재료비+직노+기계경비) * 0.11%</t>
  </si>
  <si>
    <t>건설기계대여금지급보증서발급수수료</t>
  </si>
  <si>
    <t>CL</t>
  </si>
  <si>
    <t>(재료비+노무비) * 5.5%</t>
  </si>
  <si>
    <t>기   타    경   비</t>
  </si>
  <si>
    <t>CG</t>
  </si>
  <si>
    <t>(재료비+직노+기계경비) * 0.3%</t>
  </si>
  <si>
    <t>환  경  보  전  비</t>
  </si>
  <si>
    <t>CH</t>
  </si>
  <si>
    <t>(재료비+직노) * 3.09%</t>
  </si>
  <si>
    <t>산업안전보건관리비</t>
  </si>
  <si>
    <t>CA</t>
  </si>
  <si>
    <t>노인장기요양보험료</t>
  </si>
  <si>
    <t>CB</t>
  </si>
  <si>
    <t>직접노무비 * 4.5%</t>
  </si>
  <si>
    <t>국민  연금  보험료</t>
  </si>
  <si>
    <t>C7</t>
  </si>
  <si>
    <t>국민  건강  보험료</t>
  </si>
  <si>
    <t>C6</t>
  </si>
  <si>
    <t>노무비 * 0.87%</t>
  </si>
  <si>
    <t>고  용  보  험  료</t>
  </si>
  <si>
    <t>C5</t>
  </si>
  <si>
    <t>산  재  보  험  료</t>
  </si>
  <si>
    <t>경        비</t>
  </si>
  <si>
    <t>C4</t>
  </si>
  <si>
    <t>BS</t>
  </si>
  <si>
    <t>직접노무비 * 7.9%</t>
  </si>
  <si>
    <t>간  접  노  무  비</t>
  </si>
  <si>
    <t>B2</t>
  </si>
  <si>
    <t>직  접  노  무  비</t>
  </si>
  <si>
    <t>노   무   비</t>
  </si>
  <si>
    <t>B1</t>
  </si>
  <si>
    <t>AS</t>
  </si>
  <si>
    <t>작업설, 부산물(△)</t>
  </si>
  <si>
    <t>A3</t>
  </si>
  <si>
    <t>간  접  재  료  비</t>
  </si>
  <si>
    <t>A2</t>
  </si>
  <si>
    <t>직  접  재  료  비</t>
  </si>
  <si>
    <t>재   료   비</t>
  </si>
  <si>
    <t>순   공   사   원   가</t>
  </si>
  <si>
    <t>A1</t>
  </si>
  <si>
    <t>비      고</t>
  </si>
  <si>
    <t>구        성        비</t>
  </si>
  <si>
    <t>금      액</t>
  </si>
  <si>
    <t>비        목</t>
  </si>
  <si>
    <t>공사명 : 오포육교 승강기 보수공사</t>
  </si>
  <si>
    <t>공 사 원 가 계 산 서</t>
  </si>
  <si>
    <t>(노무비+경비+일반관리비) * 12%</t>
    <phoneticPr fontId="3" type="noConversion"/>
  </si>
  <si>
    <t>건강보험료 * 8.51%</t>
    <phoneticPr fontId="3" type="noConversion"/>
  </si>
  <si>
    <t>직접노무비 * 3.23%</t>
    <phoneticPr fontId="3" type="noConversion"/>
  </si>
  <si>
    <t>금액 : 팔천사백칠십사만원(￦84,744,000)</t>
    <phoneticPr fontId="3" type="noConversion"/>
  </si>
  <si>
    <t>노무비 * 3.75%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</si>
</sst>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quotePrefix="1">
      <alignment vertical="center"/>
    </xf>
    <xf numFmtId="0" fontId="0" fillId="0" borderId="1" xfId="0" quotePrefix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view="pageBreakPreview" topLeftCell="B1" zoomScale="80" zoomScaleNormal="100" zoomScaleSheetLayoutView="80" workbookViewId="0">
      <selection activeCell="F12" sqref="F1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.95" customHeight="1" x14ac:dyDescent="0.3">
      <c r="B1" s="24" t="s">
        <v>228</v>
      </c>
      <c r="C1" s="24"/>
      <c r="D1" s="24"/>
      <c r="E1" s="24"/>
      <c r="F1" s="24"/>
      <c r="G1" s="24"/>
    </row>
    <row r="2" spans="1:7" ht="24.95" customHeight="1" x14ac:dyDescent="0.3">
      <c r="B2" s="25" t="s">
        <v>227</v>
      </c>
      <c r="C2" s="25"/>
      <c r="D2" s="25"/>
      <c r="E2" s="25"/>
      <c r="F2" s="26" t="s">
        <v>232</v>
      </c>
      <c r="G2" s="26"/>
    </row>
    <row r="3" spans="1:7" ht="24.95" customHeight="1" x14ac:dyDescent="0.3">
      <c r="B3" s="27" t="s">
        <v>226</v>
      </c>
      <c r="C3" s="27"/>
      <c r="D3" s="27"/>
      <c r="E3" s="18" t="s">
        <v>225</v>
      </c>
      <c r="F3" s="18" t="s">
        <v>224</v>
      </c>
      <c r="G3" s="18" t="s">
        <v>223</v>
      </c>
    </row>
    <row r="4" spans="1:7" ht="24.95" customHeight="1" x14ac:dyDescent="0.3">
      <c r="A4" s="14" t="s">
        <v>222</v>
      </c>
      <c r="B4" s="28" t="s">
        <v>221</v>
      </c>
      <c r="C4" s="28" t="s">
        <v>220</v>
      </c>
      <c r="D4" s="17" t="s">
        <v>219</v>
      </c>
      <c r="E4" s="16"/>
      <c r="F4" s="15" t="s">
        <v>52</v>
      </c>
      <c r="G4" s="15" t="s">
        <v>52</v>
      </c>
    </row>
    <row r="5" spans="1:7" ht="24.95" customHeight="1" x14ac:dyDescent="0.3">
      <c r="A5" s="14" t="s">
        <v>218</v>
      </c>
      <c r="B5" s="28"/>
      <c r="C5" s="28"/>
      <c r="D5" s="17" t="s">
        <v>217</v>
      </c>
      <c r="E5" s="16"/>
      <c r="F5" s="15" t="s">
        <v>52</v>
      </c>
      <c r="G5" s="15" t="s">
        <v>52</v>
      </c>
    </row>
    <row r="6" spans="1:7" ht="24.95" customHeight="1" x14ac:dyDescent="0.3">
      <c r="A6" s="14" t="s">
        <v>216</v>
      </c>
      <c r="B6" s="28"/>
      <c r="C6" s="28"/>
      <c r="D6" s="17" t="s">
        <v>215</v>
      </c>
      <c r="E6" s="16"/>
      <c r="F6" s="15" t="s">
        <v>52</v>
      </c>
      <c r="G6" s="15" t="s">
        <v>52</v>
      </c>
    </row>
    <row r="7" spans="1:7" ht="24.95" customHeight="1" x14ac:dyDescent="0.3">
      <c r="A7" s="14" t="s">
        <v>214</v>
      </c>
      <c r="B7" s="28"/>
      <c r="C7" s="28"/>
      <c r="D7" s="17" t="s">
        <v>180</v>
      </c>
      <c r="E7" s="16"/>
      <c r="F7" s="15" t="s">
        <v>52</v>
      </c>
      <c r="G7" s="15" t="s">
        <v>52</v>
      </c>
    </row>
    <row r="8" spans="1:7" ht="24.95" customHeight="1" x14ac:dyDescent="0.3">
      <c r="A8" s="14" t="s">
        <v>213</v>
      </c>
      <c r="B8" s="28"/>
      <c r="C8" s="28" t="s">
        <v>212</v>
      </c>
      <c r="D8" s="17" t="s">
        <v>211</v>
      </c>
      <c r="E8" s="16"/>
      <c r="F8" s="15" t="s">
        <v>52</v>
      </c>
      <c r="G8" s="15" t="s">
        <v>52</v>
      </c>
    </row>
    <row r="9" spans="1:7" ht="24.95" customHeight="1" x14ac:dyDescent="0.3">
      <c r="A9" s="14" t="s">
        <v>210</v>
      </c>
      <c r="B9" s="28"/>
      <c r="C9" s="28"/>
      <c r="D9" s="17" t="s">
        <v>209</v>
      </c>
      <c r="E9" s="16"/>
      <c r="F9" s="15" t="s">
        <v>208</v>
      </c>
      <c r="G9" s="15" t="s">
        <v>52</v>
      </c>
    </row>
    <row r="10" spans="1:7" ht="24.95" customHeight="1" x14ac:dyDescent="0.3">
      <c r="A10" s="14" t="s">
        <v>207</v>
      </c>
      <c r="B10" s="28"/>
      <c r="C10" s="28"/>
      <c r="D10" s="17" t="s">
        <v>180</v>
      </c>
      <c r="E10" s="16"/>
      <c r="F10" s="15" t="s">
        <v>52</v>
      </c>
      <c r="G10" s="15" t="s">
        <v>52</v>
      </c>
    </row>
    <row r="11" spans="1:7" ht="24.95" customHeight="1" x14ac:dyDescent="0.3">
      <c r="A11" s="14" t="s">
        <v>206</v>
      </c>
      <c r="B11" s="28"/>
      <c r="C11" s="28" t="s">
        <v>205</v>
      </c>
      <c r="D11" s="17" t="s">
        <v>204</v>
      </c>
      <c r="E11" s="16"/>
      <c r="F11" s="21" t="s">
        <v>233</v>
      </c>
      <c r="G11" s="15" t="s">
        <v>52</v>
      </c>
    </row>
    <row r="12" spans="1:7" ht="24.95" customHeight="1" x14ac:dyDescent="0.3">
      <c r="A12" s="14" t="s">
        <v>203</v>
      </c>
      <c r="B12" s="28"/>
      <c r="C12" s="28"/>
      <c r="D12" s="17" t="s">
        <v>202</v>
      </c>
      <c r="E12" s="16"/>
      <c r="F12" s="15" t="s">
        <v>201</v>
      </c>
      <c r="G12" s="15" t="s">
        <v>52</v>
      </c>
    </row>
    <row r="13" spans="1:7" ht="24.95" customHeight="1" x14ac:dyDescent="0.3">
      <c r="A13" s="14" t="s">
        <v>200</v>
      </c>
      <c r="B13" s="28"/>
      <c r="C13" s="28"/>
      <c r="D13" s="17" t="s">
        <v>199</v>
      </c>
      <c r="E13" s="16"/>
      <c r="F13" s="20" t="s">
        <v>231</v>
      </c>
      <c r="G13" s="15" t="s">
        <v>52</v>
      </c>
    </row>
    <row r="14" spans="1:7" ht="24.95" customHeight="1" x14ac:dyDescent="0.3">
      <c r="A14" s="14" t="s">
        <v>198</v>
      </c>
      <c r="B14" s="28"/>
      <c r="C14" s="28"/>
      <c r="D14" s="17" t="s">
        <v>197</v>
      </c>
      <c r="E14" s="16"/>
      <c r="F14" s="15" t="s">
        <v>196</v>
      </c>
      <c r="G14" s="15" t="s">
        <v>52</v>
      </c>
    </row>
    <row r="15" spans="1:7" ht="24.95" customHeight="1" x14ac:dyDescent="0.3">
      <c r="A15" s="14" t="s">
        <v>195</v>
      </c>
      <c r="B15" s="28"/>
      <c r="C15" s="28"/>
      <c r="D15" s="17" t="s">
        <v>194</v>
      </c>
      <c r="E15" s="16"/>
      <c r="F15" s="20" t="s">
        <v>230</v>
      </c>
      <c r="G15" s="15" t="s">
        <v>52</v>
      </c>
    </row>
    <row r="16" spans="1:7" ht="24.95" customHeight="1" x14ac:dyDescent="0.3">
      <c r="A16" s="14" t="s">
        <v>193</v>
      </c>
      <c r="B16" s="28"/>
      <c r="C16" s="28"/>
      <c r="D16" s="17" t="s">
        <v>192</v>
      </c>
      <c r="E16" s="16"/>
      <c r="F16" s="15" t="s">
        <v>191</v>
      </c>
      <c r="G16" s="15" t="s">
        <v>52</v>
      </c>
    </row>
    <row r="17" spans="1:7" ht="24.95" customHeight="1" x14ac:dyDescent="0.3">
      <c r="A17" s="14" t="s">
        <v>190</v>
      </c>
      <c r="B17" s="28"/>
      <c r="C17" s="28"/>
      <c r="D17" s="17" t="s">
        <v>189</v>
      </c>
      <c r="E17" s="16"/>
      <c r="F17" s="15" t="s">
        <v>188</v>
      </c>
      <c r="G17" s="15" t="s">
        <v>52</v>
      </c>
    </row>
    <row r="18" spans="1:7" ht="24.95" customHeight="1" x14ac:dyDescent="0.3">
      <c r="A18" s="14" t="s">
        <v>187</v>
      </c>
      <c r="B18" s="28"/>
      <c r="C18" s="28"/>
      <c r="D18" s="17" t="s">
        <v>186</v>
      </c>
      <c r="E18" s="16"/>
      <c r="F18" s="15" t="s">
        <v>185</v>
      </c>
      <c r="G18" s="15" t="s">
        <v>52</v>
      </c>
    </row>
    <row r="19" spans="1:7" ht="24.95" customHeight="1" x14ac:dyDescent="0.3">
      <c r="A19" s="14" t="s">
        <v>184</v>
      </c>
      <c r="B19" s="28"/>
      <c r="C19" s="28"/>
      <c r="D19" s="17" t="s">
        <v>183</v>
      </c>
      <c r="E19" s="16"/>
      <c r="F19" s="15" t="s">
        <v>182</v>
      </c>
      <c r="G19" s="15" t="s">
        <v>52</v>
      </c>
    </row>
    <row r="20" spans="1:7" ht="24.95" customHeight="1" x14ac:dyDescent="0.3">
      <c r="A20" s="14" t="s">
        <v>181</v>
      </c>
      <c r="B20" s="28"/>
      <c r="C20" s="28"/>
      <c r="D20" s="17" t="s">
        <v>180</v>
      </c>
      <c r="E20" s="16"/>
      <c r="F20" s="15" t="s">
        <v>52</v>
      </c>
      <c r="G20" s="15" t="s">
        <v>52</v>
      </c>
    </row>
    <row r="21" spans="1:7" ht="24.95" customHeight="1" x14ac:dyDescent="0.3">
      <c r="A21" s="14" t="s">
        <v>179</v>
      </c>
      <c r="B21" s="22" t="s">
        <v>178</v>
      </c>
      <c r="C21" s="22"/>
      <c r="D21" s="23"/>
      <c r="E21" s="16"/>
      <c r="F21" s="15" t="s">
        <v>52</v>
      </c>
      <c r="G21" s="15" t="s">
        <v>52</v>
      </c>
    </row>
    <row r="22" spans="1:7" ht="24.95" customHeight="1" x14ac:dyDescent="0.3">
      <c r="A22" s="14" t="s">
        <v>177</v>
      </c>
      <c r="B22" s="22" t="s">
        <v>176</v>
      </c>
      <c r="C22" s="22"/>
      <c r="D22" s="23"/>
      <c r="E22" s="16"/>
      <c r="F22" s="15" t="s">
        <v>175</v>
      </c>
      <c r="G22" s="15" t="s">
        <v>52</v>
      </c>
    </row>
    <row r="23" spans="1:7" ht="24.95" customHeight="1" x14ac:dyDescent="0.3">
      <c r="A23" s="14" t="s">
        <v>174</v>
      </c>
      <c r="B23" s="22" t="s">
        <v>173</v>
      </c>
      <c r="C23" s="22"/>
      <c r="D23" s="23"/>
      <c r="E23" s="16"/>
      <c r="F23" s="19" t="s">
        <v>229</v>
      </c>
      <c r="G23" s="15" t="s">
        <v>52</v>
      </c>
    </row>
    <row r="24" spans="1:7" ht="24.95" customHeight="1" x14ac:dyDescent="0.3">
      <c r="A24" s="14" t="s">
        <v>172</v>
      </c>
      <c r="B24" s="22" t="s">
        <v>171</v>
      </c>
      <c r="C24" s="22"/>
      <c r="D24" s="23"/>
      <c r="E24" s="16"/>
      <c r="F24" s="15" t="s">
        <v>52</v>
      </c>
      <c r="G24" s="15" t="s">
        <v>52</v>
      </c>
    </row>
    <row r="25" spans="1:7" ht="24.95" customHeight="1" x14ac:dyDescent="0.3">
      <c r="A25" s="14" t="s">
        <v>170</v>
      </c>
      <c r="B25" s="22" t="s">
        <v>169</v>
      </c>
      <c r="C25" s="22"/>
      <c r="D25" s="23"/>
      <c r="E25" s="16"/>
      <c r="F25" s="15" t="s">
        <v>168</v>
      </c>
      <c r="G25" s="15" t="s">
        <v>52</v>
      </c>
    </row>
    <row r="26" spans="1:7" ht="24.95" customHeight="1" x14ac:dyDescent="0.3">
      <c r="A26" s="14" t="s">
        <v>167</v>
      </c>
      <c r="B26" s="22" t="s">
        <v>166</v>
      </c>
      <c r="C26" s="22"/>
      <c r="D26" s="23"/>
      <c r="E26" s="16"/>
      <c r="F26" s="15" t="s">
        <v>52</v>
      </c>
      <c r="G26" s="15" t="s">
        <v>52</v>
      </c>
    </row>
    <row r="27" spans="1:7" ht="24.95" customHeight="1" x14ac:dyDescent="0.3">
      <c r="A27" s="14" t="s">
        <v>165</v>
      </c>
      <c r="B27" s="22" t="s">
        <v>164</v>
      </c>
      <c r="C27" s="22"/>
      <c r="D27" s="23"/>
      <c r="E27" s="16"/>
      <c r="F27" s="15" t="s">
        <v>52</v>
      </c>
      <c r="G27" s="15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view="pageBreakPreview" zoomScale="80" zoomScaleNormal="100" zoomScaleSheetLayoutView="80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 x14ac:dyDescent="0.3">
      <c r="A4" s="31"/>
      <c r="B4" s="31"/>
      <c r="C4" s="31"/>
      <c r="D4" s="31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 x14ac:dyDescent="0.3">
      <c r="A5" s="9" t="s">
        <v>51</v>
      </c>
      <c r="B5" s="9" t="s">
        <v>52</v>
      </c>
      <c r="C5" s="9" t="s">
        <v>52</v>
      </c>
      <c r="D5" s="10">
        <v>1</v>
      </c>
      <c r="E5" s="11">
        <f>F6</f>
        <v>0</v>
      </c>
      <c r="F5" s="11">
        <f>E5*D5</f>
        <v>0</v>
      </c>
      <c r="G5" s="11">
        <f>H6</f>
        <v>0</v>
      </c>
      <c r="H5" s="11">
        <f>G5*D5</f>
        <v>0</v>
      </c>
      <c r="I5" s="11">
        <f>J6</f>
        <v>0</v>
      </c>
      <c r="J5" s="11">
        <f>I5*D5</f>
        <v>0</v>
      </c>
      <c r="K5" s="11">
        <f t="shared" ref="K5:L8" si="0">E5+G5+I5</f>
        <v>0</v>
      </c>
      <c r="L5" s="11">
        <f t="shared" si="0"/>
        <v>0</v>
      </c>
      <c r="M5" s="9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 x14ac:dyDescent="0.3">
      <c r="A6" s="9" t="s">
        <v>54</v>
      </c>
      <c r="B6" s="9" t="s">
        <v>52</v>
      </c>
      <c r="C6" s="9" t="s">
        <v>52</v>
      </c>
      <c r="D6" s="10">
        <v>1</v>
      </c>
      <c r="E6" s="11">
        <f>F7+F8</f>
        <v>0</v>
      </c>
      <c r="F6" s="11">
        <f>E6*D6</f>
        <v>0</v>
      </c>
      <c r="G6" s="11">
        <f>H7+H8</f>
        <v>0</v>
      </c>
      <c r="H6" s="11">
        <f>G6*D6</f>
        <v>0</v>
      </c>
      <c r="I6" s="11">
        <f>J7+J8</f>
        <v>0</v>
      </c>
      <c r="J6" s="11">
        <f>I6*D6</f>
        <v>0</v>
      </c>
      <c r="K6" s="11">
        <f t="shared" si="0"/>
        <v>0</v>
      </c>
      <c r="L6" s="11">
        <f t="shared" si="0"/>
        <v>0</v>
      </c>
      <c r="M6" s="9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 x14ac:dyDescent="0.3">
      <c r="A7" s="9" t="s">
        <v>56</v>
      </c>
      <c r="B7" s="9" t="s">
        <v>52</v>
      </c>
      <c r="C7" s="9" t="s">
        <v>52</v>
      </c>
      <c r="D7" s="10">
        <v>1</v>
      </c>
      <c r="E7" s="11">
        <f>공종별내역서!F27</f>
        <v>0</v>
      </c>
      <c r="F7" s="11">
        <f>E7*D7</f>
        <v>0</v>
      </c>
      <c r="G7" s="11">
        <f>공종별내역서!H27</f>
        <v>0</v>
      </c>
      <c r="H7" s="11">
        <f>G7*D7</f>
        <v>0</v>
      </c>
      <c r="I7" s="11">
        <f>공종별내역서!J27</f>
        <v>0</v>
      </c>
      <c r="J7" s="11">
        <f>I7*D7</f>
        <v>0</v>
      </c>
      <c r="K7" s="11">
        <f t="shared" si="0"/>
        <v>0</v>
      </c>
      <c r="L7" s="11">
        <f t="shared" si="0"/>
        <v>0</v>
      </c>
      <c r="M7" s="9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</row>
    <row r="8" spans="1:20" ht="30" customHeight="1" x14ac:dyDescent="0.3">
      <c r="A8" s="9" t="s">
        <v>107</v>
      </c>
      <c r="B8" s="9" t="s">
        <v>52</v>
      </c>
      <c r="C8" s="9" t="s">
        <v>52</v>
      </c>
      <c r="D8" s="10">
        <v>1</v>
      </c>
      <c r="E8" s="11">
        <f>공종별내역서!F51</f>
        <v>0</v>
      </c>
      <c r="F8" s="11">
        <f>E8*D8</f>
        <v>0</v>
      </c>
      <c r="G8" s="11">
        <f>공종별내역서!H51</f>
        <v>0</v>
      </c>
      <c r="H8" s="11">
        <f>G8*D8</f>
        <v>0</v>
      </c>
      <c r="I8" s="11">
        <f>공종별내역서!J51</f>
        <v>0</v>
      </c>
      <c r="J8" s="11">
        <f>I8*D8</f>
        <v>0</v>
      </c>
      <c r="K8" s="11">
        <f t="shared" si="0"/>
        <v>0</v>
      </c>
      <c r="L8" s="11">
        <f t="shared" si="0"/>
        <v>0</v>
      </c>
      <c r="M8" s="9" t="s">
        <v>52</v>
      </c>
      <c r="N8" s="4" t="s">
        <v>108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0" ht="30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T9" s="3"/>
    </row>
    <row r="10" spans="1:20" ht="30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T10" s="3"/>
    </row>
    <row r="11" spans="1:20" ht="30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T11" s="3"/>
    </row>
    <row r="12" spans="1:20" ht="30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T12" s="3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3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3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3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3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3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3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3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3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3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3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3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3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3"/>
    </row>
    <row r="26" spans="1:20" ht="30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T26" s="3"/>
    </row>
    <row r="27" spans="1:20" ht="30" customHeight="1" x14ac:dyDescent="0.3">
      <c r="A27" s="10" t="s">
        <v>105</v>
      </c>
      <c r="B27" s="10"/>
      <c r="C27" s="10"/>
      <c r="D27" s="10"/>
      <c r="E27" s="10"/>
      <c r="F27" s="11">
        <f>F5</f>
        <v>0</v>
      </c>
      <c r="G27" s="10"/>
      <c r="H27" s="11">
        <f>H5</f>
        <v>0</v>
      </c>
      <c r="I27" s="10"/>
      <c r="J27" s="11">
        <f>J5</f>
        <v>0</v>
      </c>
      <c r="K27" s="10"/>
      <c r="L27" s="11">
        <f>L5</f>
        <v>0</v>
      </c>
      <c r="M27" s="10"/>
      <c r="T27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1"/>
  <sheetViews>
    <sheetView view="pageBreakPreview" zoomScale="80" zoomScaleNormal="100" zoomScaleSheetLayoutView="80" workbookViewId="0">
      <selection activeCell="A4" sqref="A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 x14ac:dyDescent="0.3">
      <c r="A3" s="30"/>
      <c r="B3" s="30"/>
      <c r="C3" s="30"/>
      <c r="D3" s="30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 x14ac:dyDescent="0.3">
      <c r="A4" s="12" t="s">
        <v>56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7"/>
      <c r="O4" s="7"/>
      <c r="P4" s="7"/>
      <c r="Q4" s="6" t="s">
        <v>57</v>
      </c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</row>
    <row r="5" spans="1:48" ht="30" customHeight="1" x14ac:dyDescent="0.3">
      <c r="A5" s="9" t="s">
        <v>58</v>
      </c>
      <c r="B5" s="9" t="s">
        <v>59</v>
      </c>
      <c r="C5" s="9" t="s">
        <v>60</v>
      </c>
      <c r="D5" s="10">
        <v>8</v>
      </c>
      <c r="E5" s="11"/>
      <c r="F5" s="11"/>
      <c r="G5" s="11"/>
      <c r="H5" s="11"/>
      <c r="I5" s="11"/>
      <c r="J5" s="11"/>
      <c r="K5" s="11"/>
      <c r="L5" s="11"/>
      <c r="M5" s="9"/>
      <c r="N5" s="4" t="s">
        <v>61</v>
      </c>
      <c r="O5" s="4" t="s">
        <v>52</v>
      </c>
      <c r="P5" s="4" t="s">
        <v>52</v>
      </c>
      <c r="Q5" s="4" t="s">
        <v>57</v>
      </c>
      <c r="R5" s="4" t="s">
        <v>62</v>
      </c>
      <c r="S5" s="4" t="s">
        <v>62</v>
      </c>
      <c r="T5" s="4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64</v>
      </c>
      <c r="AV5" s="1">
        <v>75</v>
      </c>
    </row>
    <row r="6" spans="1:48" ht="30" customHeight="1" x14ac:dyDescent="0.3">
      <c r="A6" s="9" t="s">
        <v>65</v>
      </c>
      <c r="B6" s="9" t="s">
        <v>66</v>
      </c>
      <c r="C6" s="9" t="s">
        <v>60</v>
      </c>
      <c r="D6" s="10">
        <v>4</v>
      </c>
      <c r="E6" s="11"/>
      <c r="F6" s="11"/>
      <c r="G6" s="11"/>
      <c r="H6" s="11"/>
      <c r="I6" s="11"/>
      <c r="J6" s="11"/>
      <c r="K6" s="11"/>
      <c r="L6" s="11"/>
      <c r="M6" s="9"/>
      <c r="N6" s="4" t="s">
        <v>67</v>
      </c>
      <c r="O6" s="4" t="s">
        <v>52</v>
      </c>
      <c r="P6" s="4" t="s">
        <v>52</v>
      </c>
      <c r="Q6" s="4" t="s">
        <v>57</v>
      </c>
      <c r="R6" s="4" t="s">
        <v>62</v>
      </c>
      <c r="S6" s="4" t="s">
        <v>62</v>
      </c>
      <c r="T6" s="4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68</v>
      </c>
      <c r="AV6" s="1">
        <v>76</v>
      </c>
    </row>
    <row r="7" spans="1:48" ht="30" customHeight="1" x14ac:dyDescent="0.3">
      <c r="A7" s="9" t="s">
        <v>69</v>
      </c>
      <c r="B7" s="9" t="s">
        <v>66</v>
      </c>
      <c r="C7" s="9" t="s">
        <v>60</v>
      </c>
      <c r="D7" s="10">
        <v>4</v>
      </c>
      <c r="E7" s="11"/>
      <c r="F7" s="11"/>
      <c r="G7" s="11"/>
      <c r="H7" s="11"/>
      <c r="I7" s="11"/>
      <c r="J7" s="11"/>
      <c r="K7" s="11"/>
      <c r="L7" s="11"/>
      <c r="M7" s="9"/>
      <c r="N7" s="4" t="s">
        <v>70</v>
      </c>
      <c r="O7" s="4" t="s">
        <v>52</v>
      </c>
      <c r="P7" s="4" t="s">
        <v>52</v>
      </c>
      <c r="Q7" s="4" t="s">
        <v>57</v>
      </c>
      <c r="R7" s="4" t="s">
        <v>62</v>
      </c>
      <c r="S7" s="4" t="s">
        <v>62</v>
      </c>
      <c r="T7" s="4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71</v>
      </c>
      <c r="AV7" s="1">
        <v>77</v>
      </c>
    </row>
    <row r="8" spans="1:48" ht="30" customHeight="1" x14ac:dyDescent="0.3">
      <c r="A8" s="9" t="s">
        <v>72</v>
      </c>
      <c r="B8" s="9" t="s">
        <v>52</v>
      </c>
      <c r="C8" s="9" t="s">
        <v>60</v>
      </c>
      <c r="D8" s="10">
        <v>2</v>
      </c>
      <c r="E8" s="11"/>
      <c r="F8" s="11"/>
      <c r="G8" s="11"/>
      <c r="H8" s="11"/>
      <c r="I8" s="11"/>
      <c r="J8" s="11"/>
      <c r="K8" s="11"/>
      <c r="L8" s="11"/>
      <c r="M8" s="9"/>
      <c r="N8" s="4" t="s">
        <v>73</v>
      </c>
      <c r="O8" s="4" t="s">
        <v>52</v>
      </c>
      <c r="P8" s="4" t="s">
        <v>52</v>
      </c>
      <c r="Q8" s="4" t="s">
        <v>57</v>
      </c>
      <c r="R8" s="4" t="s">
        <v>62</v>
      </c>
      <c r="S8" s="4" t="s">
        <v>62</v>
      </c>
      <c r="T8" s="4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74</v>
      </c>
      <c r="AV8" s="1">
        <v>78</v>
      </c>
    </row>
    <row r="9" spans="1:48" ht="30" customHeight="1" x14ac:dyDescent="0.3">
      <c r="A9" s="9" t="s">
        <v>75</v>
      </c>
      <c r="B9" s="9" t="s">
        <v>76</v>
      </c>
      <c r="C9" s="9" t="s">
        <v>77</v>
      </c>
      <c r="D9" s="10">
        <v>500</v>
      </c>
      <c r="E9" s="11"/>
      <c r="F9" s="11"/>
      <c r="G9" s="11"/>
      <c r="H9" s="11"/>
      <c r="I9" s="11"/>
      <c r="J9" s="11"/>
      <c r="K9" s="11"/>
      <c r="L9" s="11"/>
      <c r="M9" s="9"/>
      <c r="N9" s="4" t="s">
        <v>78</v>
      </c>
      <c r="O9" s="4" t="s">
        <v>52</v>
      </c>
      <c r="P9" s="4" t="s">
        <v>52</v>
      </c>
      <c r="Q9" s="4" t="s">
        <v>57</v>
      </c>
      <c r="R9" s="4" t="s">
        <v>62</v>
      </c>
      <c r="S9" s="4" t="s">
        <v>62</v>
      </c>
      <c r="T9" s="4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79</v>
      </c>
      <c r="AV9" s="1">
        <v>79</v>
      </c>
    </row>
    <row r="10" spans="1:48" ht="30" customHeight="1" x14ac:dyDescent="0.3">
      <c r="A10" s="9" t="s">
        <v>80</v>
      </c>
      <c r="B10" s="9" t="s">
        <v>81</v>
      </c>
      <c r="C10" s="9" t="s">
        <v>82</v>
      </c>
      <c r="D10" s="10">
        <v>20</v>
      </c>
      <c r="E10" s="11"/>
      <c r="F10" s="11"/>
      <c r="G10" s="11"/>
      <c r="H10" s="11"/>
      <c r="I10" s="11"/>
      <c r="J10" s="11"/>
      <c r="K10" s="11"/>
      <c r="L10" s="11"/>
      <c r="M10" s="9"/>
      <c r="N10" s="4" t="s">
        <v>83</v>
      </c>
      <c r="O10" s="4" t="s">
        <v>52</v>
      </c>
      <c r="P10" s="4" t="s">
        <v>52</v>
      </c>
      <c r="Q10" s="4" t="s">
        <v>57</v>
      </c>
      <c r="R10" s="4" t="s">
        <v>62</v>
      </c>
      <c r="S10" s="4" t="s">
        <v>62</v>
      </c>
      <c r="T10" s="4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84</v>
      </c>
      <c r="AV10" s="1">
        <v>80</v>
      </c>
    </row>
    <row r="11" spans="1:48" ht="30" customHeight="1" x14ac:dyDescent="0.3">
      <c r="A11" s="9" t="s">
        <v>85</v>
      </c>
      <c r="B11" s="9" t="s">
        <v>86</v>
      </c>
      <c r="C11" s="9" t="s">
        <v>77</v>
      </c>
      <c r="D11" s="10">
        <v>60</v>
      </c>
      <c r="E11" s="11"/>
      <c r="F11" s="11"/>
      <c r="G11" s="11"/>
      <c r="H11" s="11"/>
      <c r="I11" s="11"/>
      <c r="J11" s="11"/>
      <c r="K11" s="11"/>
      <c r="L11" s="11"/>
      <c r="M11" s="9"/>
      <c r="N11" s="4" t="s">
        <v>87</v>
      </c>
      <c r="O11" s="4" t="s">
        <v>52</v>
      </c>
      <c r="P11" s="4" t="s">
        <v>52</v>
      </c>
      <c r="Q11" s="4" t="s">
        <v>57</v>
      </c>
      <c r="R11" s="4" t="s">
        <v>62</v>
      </c>
      <c r="S11" s="4" t="s">
        <v>62</v>
      </c>
      <c r="T11" s="4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88</v>
      </c>
      <c r="AV11" s="1">
        <v>81</v>
      </c>
    </row>
    <row r="12" spans="1:48" ht="30" customHeight="1" x14ac:dyDescent="0.3">
      <c r="A12" s="9" t="s">
        <v>89</v>
      </c>
      <c r="B12" s="9" t="s">
        <v>52</v>
      </c>
      <c r="C12" s="9" t="s">
        <v>90</v>
      </c>
      <c r="D12" s="10">
        <v>10</v>
      </c>
      <c r="E12" s="11"/>
      <c r="F12" s="11"/>
      <c r="G12" s="11"/>
      <c r="H12" s="11"/>
      <c r="I12" s="11"/>
      <c r="J12" s="11"/>
      <c r="K12" s="11"/>
      <c r="L12" s="11"/>
      <c r="M12" s="9"/>
      <c r="N12" s="4" t="s">
        <v>91</v>
      </c>
      <c r="O12" s="4" t="s">
        <v>52</v>
      </c>
      <c r="P12" s="4" t="s">
        <v>52</v>
      </c>
      <c r="Q12" s="4" t="s">
        <v>57</v>
      </c>
      <c r="R12" s="4" t="s">
        <v>62</v>
      </c>
      <c r="S12" s="4" t="s">
        <v>62</v>
      </c>
      <c r="T12" s="4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92</v>
      </c>
      <c r="AV12" s="1">
        <v>82</v>
      </c>
    </row>
    <row r="13" spans="1:48" ht="30" customHeight="1" x14ac:dyDescent="0.3">
      <c r="A13" s="9" t="s">
        <v>93</v>
      </c>
      <c r="B13" s="9" t="s">
        <v>52</v>
      </c>
      <c r="C13" s="9" t="s">
        <v>94</v>
      </c>
      <c r="D13" s="10">
        <v>2</v>
      </c>
      <c r="E13" s="11"/>
      <c r="F13" s="11"/>
      <c r="G13" s="11"/>
      <c r="H13" s="11"/>
      <c r="I13" s="11"/>
      <c r="J13" s="11"/>
      <c r="K13" s="11"/>
      <c r="L13" s="11"/>
      <c r="M13" s="9"/>
      <c r="N13" s="4" t="s">
        <v>95</v>
      </c>
      <c r="O13" s="4" t="s">
        <v>52</v>
      </c>
      <c r="P13" s="4" t="s">
        <v>52</v>
      </c>
      <c r="Q13" s="4" t="s">
        <v>57</v>
      </c>
      <c r="R13" s="4" t="s">
        <v>62</v>
      </c>
      <c r="S13" s="4" t="s">
        <v>62</v>
      </c>
      <c r="T13" s="4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96</v>
      </c>
      <c r="AV13" s="1">
        <v>83</v>
      </c>
    </row>
    <row r="14" spans="1:48" ht="30" customHeight="1" x14ac:dyDescent="0.3">
      <c r="A14" s="9" t="s">
        <v>97</v>
      </c>
      <c r="B14" s="9" t="s">
        <v>98</v>
      </c>
      <c r="C14" s="9" t="s">
        <v>99</v>
      </c>
      <c r="D14" s="10">
        <v>4</v>
      </c>
      <c r="E14" s="11"/>
      <c r="F14" s="11"/>
      <c r="G14" s="11"/>
      <c r="H14" s="11"/>
      <c r="I14" s="11"/>
      <c r="J14" s="11"/>
      <c r="K14" s="11"/>
      <c r="L14" s="11"/>
      <c r="M14" s="9"/>
      <c r="N14" s="4" t="s">
        <v>100</v>
      </c>
      <c r="O14" s="4" t="s">
        <v>52</v>
      </c>
      <c r="P14" s="4" t="s">
        <v>52</v>
      </c>
      <c r="Q14" s="4" t="s">
        <v>57</v>
      </c>
      <c r="R14" s="4" t="s">
        <v>62</v>
      </c>
      <c r="S14" s="4" t="s">
        <v>62</v>
      </c>
      <c r="T14" s="4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101</v>
      </c>
      <c r="AV14" s="1">
        <v>100</v>
      </c>
    </row>
    <row r="15" spans="1:48" ht="30" customHeight="1" x14ac:dyDescent="0.3">
      <c r="A15" s="9" t="s">
        <v>102</v>
      </c>
      <c r="B15" s="9" t="s">
        <v>98</v>
      </c>
      <c r="C15" s="9" t="s">
        <v>99</v>
      </c>
      <c r="D15" s="10">
        <v>4</v>
      </c>
      <c r="E15" s="11"/>
      <c r="F15" s="11"/>
      <c r="G15" s="11"/>
      <c r="H15" s="11"/>
      <c r="I15" s="11"/>
      <c r="J15" s="11"/>
      <c r="K15" s="11"/>
      <c r="L15" s="11"/>
      <c r="M15" s="9"/>
      <c r="N15" s="4" t="s">
        <v>103</v>
      </c>
      <c r="O15" s="4" t="s">
        <v>52</v>
      </c>
      <c r="P15" s="4" t="s">
        <v>52</v>
      </c>
      <c r="Q15" s="4" t="s">
        <v>57</v>
      </c>
      <c r="R15" s="4" t="s">
        <v>62</v>
      </c>
      <c r="S15" s="4" t="s">
        <v>62</v>
      </c>
      <c r="T15" s="4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104</v>
      </c>
      <c r="AV15" s="1">
        <v>101</v>
      </c>
    </row>
    <row r="16" spans="1:48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spans="1:48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spans="1:48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spans="1:48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48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48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48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48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48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48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48" ht="30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48" ht="30" customHeight="1" x14ac:dyDescent="0.3">
      <c r="A27" s="10" t="s">
        <v>105</v>
      </c>
      <c r="B27" s="10"/>
      <c r="C27" s="10"/>
      <c r="D27" s="10"/>
      <c r="E27" s="10"/>
      <c r="F27" s="11"/>
      <c r="G27" s="10"/>
      <c r="H27" s="11"/>
      <c r="I27" s="10"/>
      <c r="J27" s="11"/>
      <c r="K27" s="10"/>
      <c r="L27" s="11"/>
      <c r="M27" s="10"/>
      <c r="N27" t="s">
        <v>106</v>
      </c>
    </row>
    <row r="28" spans="1:48" ht="30" customHeight="1" x14ac:dyDescent="0.3">
      <c r="A28" s="9" t="s">
        <v>107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"/>
      <c r="O28" s="1"/>
      <c r="P28" s="1"/>
      <c r="Q28" s="4" t="s">
        <v>108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9" t="s">
        <v>109</v>
      </c>
      <c r="B29" s="9" t="s">
        <v>110</v>
      </c>
      <c r="C29" s="9" t="s">
        <v>111</v>
      </c>
      <c r="D29" s="10">
        <v>2</v>
      </c>
      <c r="E29" s="11"/>
      <c r="F29" s="11"/>
      <c r="G29" s="11"/>
      <c r="H29" s="11"/>
      <c r="I29" s="11"/>
      <c r="J29" s="11"/>
      <c r="K29" s="11"/>
      <c r="L29" s="11"/>
      <c r="M29" s="9"/>
      <c r="N29" s="4" t="s">
        <v>112</v>
      </c>
      <c r="O29" s="4" t="s">
        <v>52</v>
      </c>
      <c r="P29" s="4" t="s">
        <v>52</v>
      </c>
      <c r="Q29" s="4" t="s">
        <v>108</v>
      </c>
      <c r="R29" s="4" t="s">
        <v>62</v>
      </c>
      <c r="S29" s="4" t="s">
        <v>62</v>
      </c>
      <c r="T29" s="4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52</v>
      </c>
      <c r="AS29" s="4" t="s">
        <v>52</v>
      </c>
      <c r="AT29" s="1"/>
      <c r="AU29" s="4" t="s">
        <v>113</v>
      </c>
      <c r="AV29" s="1">
        <v>84</v>
      </c>
    </row>
    <row r="30" spans="1:48" ht="30" customHeight="1" x14ac:dyDescent="0.3">
      <c r="A30" s="9" t="s">
        <v>114</v>
      </c>
      <c r="B30" s="9" t="s">
        <v>115</v>
      </c>
      <c r="C30" s="9" t="s">
        <v>60</v>
      </c>
      <c r="D30" s="10">
        <v>2</v>
      </c>
      <c r="E30" s="11"/>
      <c r="F30" s="11"/>
      <c r="G30" s="11"/>
      <c r="H30" s="11"/>
      <c r="I30" s="11"/>
      <c r="J30" s="11"/>
      <c r="K30" s="11"/>
      <c r="L30" s="11"/>
      <c r="M30" s="9"/>
      <c r="N30" s="4" t="s">
        <v>116</v>
      </c>
      <c r="O30" s="4" t="s">
        <v>52</v>
      </c>
      <c r="P30" s="4" t="s">
        <v>52</v>
      </c>
      <c r="Q30" s="4" t="s">
        <v>108</v>
      </c>
      <c r="R30" s="4" t="s">
        <v>62</v>
      </c>
      <c r="S30" s="4" t="s">
        <v>62</v>
      </c>
      <c r="T30" s="4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52</v>
      </c>
      <c r="AS30" s="4" t="s">
        <v>52</v>
      </c>
      <c r="AT30" s="1"/>
      <c r="AU30" s="4" t="s">
        <v>117</v>
      </c>
      <c r="AV30" s="1">
        <v>85</v>
      </c>
    </row>
    <row r="31" spans="1:48" ht="30" customHeight="1" x14ac:dyDescent="0.3">
      <c r="A31" s="9" t="s">
        <v>118</v>
      </c>
      <c r="B31" s="9" t="s">
        <v>119</v>
      </c>
      <c r="C31" s="9" t="s">
        <v>60</v>
      </c>
      <c r="D31" s="10">
        <v>4</v>
      </c>
      <c r="E31" s="11"/>
      <c r="F31" s="11"/>
      <c r="G31" s="11"/>
      <c r="H31" s="11"/>
      <c r="I31" s="11"/>
      <c r="J31" s="11"/>
      <c r="K31" s="11"/>
      <c r="L31" s="11"/>
      <c r="M31" s="9"/>
      <c r="N31" s="4" t="s">
        <v>120</v>
      </c>
      <c r="O31" s="4" t="s">
        <v>52</v>
      </c>
      <c r="P31" s="4" t="s">
        <v>52</v>
      </c>
      <c r="Q31" s="4" t="s">
        <v>108</v>
      </c>
      <c r="R31" s="4" t="s">
        <v>62</v>
      </c>
      <c r="S31" s="4" t="s">
        <v>62</v>
      </c>
      <c r="T31" s="4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121</v>
      </c>
      <c r="AV31" s="1">
        <v>86</v>
      </c>
    </row>
    <row r="32" spans="1:48" ht="30" customHeight="1" x14ac:dyDescent="0.3">
      <c r="A32" s="9" t="s">
        <v>122</v>
      </c>
      <c r="B32" s="9" t="s">
        <v>119</v>
      </c>
      <c r="C32" s="9" t="s">
        <v>60</v>
      </c>
      <c r="D32" s="10">
        <v>2</v>
      </c>
      <c r="E32" s="11"/>
      <c r="F32" s="11"/>
      <c r="G32" s="11"/>
      <c r="H32" s="11"/>
      <c r="I32" s="11"/>
      <c r="J32" s="11"/>
      <c r="K32" s="11"/>
      <c r="L32" s="11"/>
      <c r="M32" s="9"/>
      <c r="N32" s="4" t="s">
        <v>123</v>
      </c>
      <c r="O32" s="4" t="s">
        <v>52</v>
      </c>
      <c r="P32" s="4" t="s">
        <v>52</v>
      </c>
      <c r="Q32" s="4" t="s">
        <v>108</v>
      </c>
      <c r="R32" s="4" t="s">
        <v>62</v>
      </c>
      <c r="S32" s="4" t="s">
        <v>62</v>
      </c>
      <c r="T32" s="4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124</v>
      </c>
      <c r="AV32" s="1">
        <v>87</v>
      </c>
    </row>
    <row r="33" spans="1:48" ht="30" customHeight="1" x14ac:dyDescent="0.3">
      <c r="A33" s="9" t="s">
        <v>125</v>
      </c>
      <c r="B33" s="9" t="s">
        <v>126</v>
      </c>
      <c r="C33" s="9" t="s">
        <v>60</v>
      </c>
      <c r="D33" s="10">
        <v>4</v>
      </c>
      <c r="E33" s="11"/>
      <c r="F33" s="11"/>
      <c r="G33" s="11"/>
      <c r="H33" s="11"/>
      <c r="I33" s="11"/>
      <c r="J33" s="11"/>
      <c r="K33" s="11"/>
      <c r="L33" s="11"/>
      <c r="M33" s="9"/>
      <c r="N33" s="4" t="s">
        <v>127</v>
      </c>
      <c r="O33" s="4" t="s">
        <v>52</v>
      </c>
      <c r="P33" s="4" t="s">
        <v>52</v>
      </c>
      <c r="Q33" s="4" t="s">
        <v>108</v>
      </c>
      <c r="R33" s="4" t="s">
        <v>62</v>
      </c>
      <c r="S33" s="4" t="s">
        <v>62</v>
      </c>
      <c r="T33" s="4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128</v>
      </c>
      <c r="AV33" s="1">
        <v>88</v>
      </c>
    </row>
    <row r="34" spans="1:48" ht="30" customHeight="1" x14ac:dyDescent="0.3">
      <c r="A34" s="9" t="s">
        <v>129</v>
      </c>
      <c r="B34" s="9" t="s">
        <v>130</v>
      </c>
      <c r="C34" s="9" t="s">
        <v>60</v>
      </c>
      <c r="D34" s="10">
        <v>2</v>
      </c>
      <c r="E34" s="11"/>
      <c r="F34" s="11"/>
      <c r="G34" s="11"/>
      <c r="H34" s="11"/>
      <c r="I34" s="11"/>
      <c r="J34" s="11"/>
      <c r="K34" s="11"/>
      <c r="L34" s="11"/>
      <c r="M34" s="9"/>
      <c r="N34" s="4" t="s">
        <v>131</v>
      </c>
      <c r="O34" s="4" t="s">
        <v>52</v>
      </c>
      <c r="P34" s="4" t="s">
        <v>52</v>
      </c>
      <c r="Q34" s="4" t="s">
        <v>108</v>
      </c>
      <c r="R34" s="4" t="s">
        <v>62</v>
      </c>
      <c r="S34" s="4" t="s">
        <v>62</v>
      </c>
      <c r="T34" s="4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132</v>
      </c>
      <c r="AV34" s="1">
        <v>89</v>
      </c>
    </row>
    <row r="35" spans="1:48" ht="30" customHeight="1" x14ac:dyDescent="0.3">
      <c r="A35" s="9" t="s">
        <v>133</v>
      </c>
      <c r="B35" s="9" t="s">
        <v>134</v>
      </c>
      <c r="C35" s="9" t="s">
        <v>60</v>
      </c>
      <c r="D35" s="10">
        <v>2</v>
      </c>
      <c r="E35" s="11"/>
      <c r="F35" s="11"/>
      <c r="G35" s="11"/>
      <c r="H35" s="11"/>
      <c r="I35" s="11"/>
      <c r="J35" s="11"/>
      <c r="K35" s="11"/>
      <c r="L35" s="11"/>
      <c r="M35" s="9"/>
      <c r="N35" s="4" t="s">
        <v>135</v>
      </c>
      <c r="O35" s="4" t="s">
        <v>52</v>
      </c>
      <c r="P35" s="4" t="s">
        <v>52</v>
      </c>
      <c r="Q35" s="4" t="s">
        <v>108</v>
      </c>
      <c r="R35" s="4" t="s">
        <v>62</v>
      </c>
      <c r="S35" s="4" t="s">
        <v>62</v>
      </c>
      <c r="T35" s="4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136</v>
      </c>
      <c r="AV35" s="1">
        <v>90</v>
      </c>
    </row>
    <row r="36" spans="1:48" ht="30" customHeight="1" x14ac:dyDescent="0.3">
      <c r="A36" s="9" t="s">
        <v>137</v>
      </c>
      <c r="B36" s="9" t="s">
        <v>138</v>
      </c>
      <c r="C36" s="9" t="s">
        <v>60</v>
      </c>
      <c r="D36" s="10">
        <v>2</v>
      </c>
      <c r="E36" s="11"/>
      <c r="F36" s="11"/>
      <c r="G36" s="11"/>
      <c r="H36" s="11"/>
      <c r="I36" s="11"/>
      <c r="J36" s="11"/>
      <c r="K36" s="11"/>
      <c r="L36" s="11"/>
      <c r="M36" s="9"/>
      <c r="N36" s="4" t="s">
        <v>139</v>
      </c>
      <c r="O36" s="4" t="s">
        <v>52</v>
      </c>
      <c r="P36" s="4" t="s">
        <v>52</v>
      </c>
      <c r="Q36" s="4" t="s">
        <v>108</v>
      </c>
      <c r="R36" s="4" t="s">
        <v>62</v>
      </c>
      <c r="S36" s="4" t="s">
        <v>62</v>
      </c>
      <c r="T36" s="4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140</v>
      </c>
      <c r="AV36" s="1">
        <v>91</v>
      </c>
    </row>
    <row r="37" spans="1:48" ht="30" customHeight="1" x14ac:dyDescent="0.3">
      <c r="A37" s="9" t="s">
        <v>141</v>
      </c>
      <c r="B37" s="9" t="s">
        <v>142</v>
      </c>
      <c r="C37" s="9" t="s">
        <v>60</v>
      </c>
      <c r="D37" s="10">
        <v>4</v>
      </c>
      <c r="E37" s="11"/>
      <c r="F37" s="11"/>
      <c r="G37" s="11"/>
      <c r="H37" s="11"/>
      <c r="I37" s="11"/>
      <c r="J37" s="11"/>
      <c r="K37" s="11"/>
      <c r="L37" s="11"/>
      <c r="M37" s="9"/>
      <c r="N37" s="4" t="s">
        <v>143</v>
      </c>
      <c r="O37" s="4" t="s">
        <v>52</v>
      </c>
      <c r="P37" s="4" t="s">
        <v>52</v>
      </c>
      <c r="Q37" s="4" t="s">
        <v>108</v>
      </c>
      <c r="R37" s="4" t="s">
        <v>62</v>
      </c>
      <c r="S37" s="4" t="s">
        <v>62</v>
      </c>
      <c r="T37" s="4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144</v>
      </c>
      <c r="AV37" s="1">
        <v>92</v>
      </c>
    </row>
    <row r="38" spans="1:48" ht="30" customHeight="1" x14ac:dyDescent="0.3">
      <c r="A38" s="9" t="s">
        <v>145</v>
      </c>
      <c r="B38" s="9" t="s">
        <v>146</v>
      </c>
      <c r="C38" s="9" t="s">
        <v>94</v>
      </c>
      <c r="D38" s="10">
        <v>8</v>
      </c>
      <c r="E38" s="11"/>
      <c r="F38" s="11"/>
      <c r="G38" s="11"/>
      <c r="H38" s="11"/>
      <c r="I38" s="11"/>
      <c r="J38" s="11"/>
      <c r="K38" s="11"/>
      <c r="L38" s="11"/>
      <c r="M38" s="9"/>
      <c r="N38" s="4" t="s">
        <v>147</v>
      </c>
      <c r="O38" s="4" t="s">
        <v>52</v>
      </c>
      <c r="P38" s="4" t="s">
        <v>52</v>
      </c>
      <c r="Q38" s="4" t="s">
        <v>108</v>
      </c>
      <c r="R38" s="4" t="s">
        <v>62</v>
      </c>
      <c r="S38" s="4" t="s">
        <v>62</v>
      </c>
      <c r="T38" s="4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148</v>
      </c>
      <c r="AV38" s="1">
        <v>93</v>
      </c>
    </row>
    <row r="39" spans="1:48" ht="30" customHeight="1" x14ac:dyDescent="0.3">
      <c r="A39" s="9" t="s">
        <v>149</v>
      </c>
      <c r="B39" s="9" t="s">
        <v>150</v>
      </c>
      <c r="C39" s="9" t="s">
        <v>94</v>
      </c>
      <c r="D39" s="10">
        <v>2</v>
      </c>
      <c r="E39" s="11"/>
      <c r="F39" s="11"/>
      <c r="G39" s="11"/>
      <c r="H39" s="11"/>
      <c r="I39" s="11"/>
      <c r="J39" s="11"/>
      <c r="K39" s="11"/>
      <c r="L39" s="11"/>
      <c r="M39" s="9"/>
      <c r="N39" s="4" t="s">
        <v>151</v>
      </c>
      <c r="O39" s="4" t="s">
        <v>52</v>
      </c>
      <c r="P39" s="4" t="s">
        <v>52</v>
      </c>
      <c r="Q39" s="4" t="s">
        <v>108</v>
      </c>
      <c r="R39" s="4" t="s">
        <v>62</v>
      </c>
      <c r="S39" s="4" t="s">
        <v>62</v>
      </c>
      <c r="T39" s="4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152</v>
      </c>
      <c r="AV39" s="1">
        <v>94</v>
      </c>
    </row>
    <row r="40" spans="1:48" ht="30" customHeight="1" x14ac:dyDescent="0.3">
      <c r="A40" s="9" t="s">
        <v>153</v>
      </c>
      <c r="B40" s="9" t="s">
        <v>154</v>
      </c>
      <c r="C40" s="9" t="s">
        <v>60</v>
      </c>
      <c r="D40" s="10">
        <v>4</v>
      </c>
      <c r="E40" s="11"/>
      <c r="F40" s="11"/>
      <c r="G40" s="11"/>
      <c r="H40" s="11"/>
      <c r="I40" s="11"/>
      <c r="J40" s="11"/>
      <c r="K40" s="11"/>
      <c r="L40" s="11"/>
      <c r="M40" s="9"/>
      <c r="N40" s="4" t="s">
        <v>155</v>
      </c>
      <c r="O40" s="4" t="s">
        <v>52</v>
      </c>
      <c r="P40" s="4" t="s">
        <v>52</v>
      </c>
      <c r="Q40" s="4" t="s">
        <v>108</v>
      </c>
      <c r="R40" s="4" t="s">
        <v>62</v>
      </c>
      <c r="S40" s="4" t="s">
        <v>62</v>
      </c>
      <c r="T40" s="4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156</v>
      </c>
      <c r="AV40" s="1">
        <v>95</v>
      </c>
    </row>
    <row r="41" spans="1:48" ht="30" customHeight="1" x14ac:dyDescent="0.3">
      <c r="A41" s="9" t="s">
        <v>157</v>
      </c>
      <c r="B41" s="9" t="s">
        <v>52</v>
      </c>
      <c r="C41" s="9" t="s">
        <v>60</v>
      </c>
      <c r="D41" s="10">
        <v>2</v>
      </c>
      <c r="E41" s="11"/>
      <c r="F41" s="11"/>
      <c r="G41" s="11"/>
      <c r="H41" s="11"/>
      <c r="I41" s="11"/>
      <c r="J41" s="11"/>
      <c r="K41" s="11"/>
      <c r="L41" s="11"/>
      <c r="M41" s="9"/>
      <c r="N41" s="4" t="s">
        <v>158</v>
      </c>
      <c r="O41" s="4" t="s">
        <v>52</v>
      </c>
      <c r="P41" s="4" t="s">
        <v>52</v>
      </c>
      <c r="Q41" s="4" t="s">
        <v>108</v>
      </c>
      <c r="R41" s="4" t="s">
        <v>62</v>
      </c>
      <c r="S41" s="4" t="s">
        <v>62</v>
      </c>
      <c r="T41" s="4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52</v>
      </c>
      <c r="AS41" s="4" t="s">
        <v>52</v>
      </c>
      <c r="AT41" s="1"/>
      <c r="AU41" s="4" t="s">
        <v>159</v>
      </c>
      <c r="AV41" s="1">
        <v>96</v>
      </c>
    </row>
    <row r="42" spans="1:48" ht="30" customHeight="1" x14ac:dyDescent="0.3">
      <c r="A42" s="9" t="s">
        <v>97</v>
      </c>
      <c r="B42" s="9" t="s">
        <v>98</v>
      </c>
      <c r="C42" s="9" t="s">
        <v>99</v>
      </c>
      <c r="D42" s="10">
        <v>28</v>
      </c>
      <c r="E42" s="11"/>
      <c r="F42" s="11"/>
      <c r="G42" s="11"/>
      <c r="H42" s="11"/>
      <c r="I42" s="11"/>
      <c r="J42" s="11"/>
      <c r="K42" s="11"/>
      <c r="L42" s="11"/>
      <c r="M42" s="9"/>
      <c r="N42" s="4" t="s">
        <v>100</v>
      </c>
      <c r="O42" s="4" t="s">
        <v>52</v>
      </c>
      <c r="P42" s="4" t="s">
        <v>52</v>
      </c>
      <c r="Q42" s="4" t="s">
        <v>108</v>
      </c>
      <c r="R42" s="4" t="s">
        <v>62</v>
      </c>
      <c r="S42" s="4" t="s">
        <v>62</v>
      </c>
      <c r="T42" s="4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52</v>
      </c>
      <c r="AS42" s="4" t="s">
        <v>52</v>
      </c>
      <c r="AT42" s="1"/>
      <c r="AU42" s="4" t="s">
        <v>160</v>
      </c>
      <c r="AV42" s="1">
        <v>97</v>
      </c>
    </row>
    <row r="43" spans="1:48" ht="30" customHeight="1" x14ac:dyDescent="0.3">
      <c r="A43" s="9" t="s">
        <v>161</v>
      </c>
      <c r="B43" s="9" t="s">
        <v>98</v>
      </c>
      <c r="C43" s="9" t="s">
        <v>99</v>
      </c>
      <c r="D43" s="10">
        <v>30</v>
      </c>
      <c r="E43" s="11"/>
      <c r="F43" s="11"/>
      <c r="G43" s="11"/>
      <c r="H43" s="11"/>
      <c r="I43" s="11"/>
      <c r="J43" s="11"/>
      <c r="K43" s="11"/>
      <c r="L43" s="11"/>
      <c r="M43" s="9"/>
      <c r="N43" s="4" t="s">
        <v>162</v>
      </c>
      <c r="O43" s="4" t="s">
        <v>52</v>
      </c>
      <c r="P43" s="4" t="s">
        <v>52</v>
      </c>
      <c r="Q43" s="4" t="s">
        <v>108</v>
      </c>
      <c r="R43" s="4" t="s">
        <v>62</v>
      </c>
      <c r="S43" s="4" t="s">
        <v>62</v>
      </c>
      <c r="T43" s="4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52</v>
      </c>
      <c r="AS43" s="4" t="s">
        <v>52</v>
      </c>
      <c r="AT43" s="1"/>
      <c r="AU43" s="4" t="s">
        <v>163</v>
      </c>
      <c r="AV43" s="1">
        <v>99</v>
      </c>
    </row>
    <row r="44" spans="1:48" ht="30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14" ht="30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1:14" ht="30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spans="1:14" ht="30" customHeight="1" x14ac:dyDescent="0.3">
      <c r="A51" s="10" t="s">
        <v>105</v>
      </c>
      <c r="B51" s="10"/>
      <c r="C51" s="10"/>
      <c r="D51" s="10"/>
      <c r="E51" s="10"/>
      <c r="F51" s="11"/>
      <c r="G51" s="10"/>
      <c r="H51" s="11"/>
      <c r="I51" s="10"/>
      <c r="J51" s="11"/>
      <c r="K51" s="10"/>
      <c r="L51" s="11"/>
      <c r="M51" s="10"/>
      <c r="N51" t="s">
        <v>106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7" max="16383" man="1"/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OP</cp:lastModifiedBy>
  <cp:lastPrinted>2018-12-12T03:07:19Z</cp:lastPrinted>
  <dcterms:created xsi:type="dcterms:W3CDTF">2018-12-04T11:51:00Z</dcterms:created>
  <dcterms:modified xsi:type="dcterms:W3CDTF">2019-01-15T12:05:28Z</dcterms:modified>
</cp:coreProperties>
</file>