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19200" windowHeight="14790"/>
  </bookViews>
  <sheets>
    <sheet name="원가계산서" sheetId="7" r:id="rId1"/>
    <sheet name="공종별내역서" sheetId="6" r:id="rId2"/>
    <sheet name=" 공사설정 " sheetId="2" state="hidden" r:id="rId3"/>
    <sheet name="Sheet1" sheetId="1" state="hidden" r:id="rId4"/>
  </sheets>
  <definedNames>
    <definedName name="_xlnm.Print_Area" localSheetId="1">공종별내역서!$A$1:$M$12</definedName>
    <definedName name="_xlnm.Print_Titles" localSheetId="1">공종별내역서!$1:$3</definedName>
  </definedNames>
  <calcPr calcId="145621" iterate="1"/>
</workbook>
</file>

<file path=xl/calcChain.xml><?xml version="1.0" encoding="utf-8"?>
<calcChain xmlns="http://schemas.openxmlformats.org/spreadsheetml/2006/main">
  <c r="J12" i="6" l="1"/>
  <c r="F12" i="6" l="1"/>
  <c r="E6" i="7" s="1"/>
  <c r="E7" i="7" l="1"/>
  <c r="L12" i="6" l="1"/>
  <c r="H12" i="6"/>
  <c r="E8" i="7" l="1"/>
  <c r="E14" i="7" s="1"/>
  <c r="E12" i="7" l="1"/>
  <c r="E13" i="7" s="1"/>
  <c r="E9" i="7"/>
  <c r="E10" i="7" s="1"/>
  <c r="E11" i="7"/>
  <c r="E15" i="7" l="1"/>
  <c r="E16" i="7" s="1"/>
  <c r="E17" i="7" l="1"/>
  <c r="E18" i="7" s="1"/>
</calcChain>
</file>

<file path=xl/sharedStrings.xml><?xml version="1.0" encoding="utf-8"?>
<sst xmlns="http://schemas.openxmlformats.org/spreadsheetml/2006/main" count="174" uniqueCount="143">
  <si>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</si>
  <si>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</si>
  <si>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</si>
  <si>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</si>
  <si>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</si>
  <si>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</si>
  <si>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</si>
  <si>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</si>
  <si>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</si>
  <si>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</si>
  <si>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</si>
  <si>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</si>
  <si>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</si>
  <si>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</si>
  <si>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</si>
  <si>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</si>
  <si>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</si>
  <si>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</si>
  <si>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</si>
  <si>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</si>
  <si>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</si>
  <si>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</si>
  <si>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</si>
  <si>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</si>
  <si>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</si>
  <si>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</si>
  <si>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</si>
  <si>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</si>
  <si>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</si>
  <si>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</si>
  <si>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</si>
  <si>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</si>
  <si>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</si>
  <si>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</si>
  <si>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</si>
  <si>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</si>
  <si>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</si>
  <si>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</si>
  <si>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</si>
  <si>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</si>
  <si>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</si>
  <si>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</si>
  <si>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</si>
  <si>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</si>
  <si>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</si>
  <si>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</si>
  <si>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</si>
  <si>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대</t>
  </si>
  <si>
    <t>T</t>
  </si>
  <si>
    <t>F</t>
  </si>
  <si>
    <t>[ 합           계 ]</t>
  </si>
  <si>
    <t>TOTAL</t>
  </si>
  <si>
    <t>01030802</t>
  </si>
  <si>
    <t>화물용 엘리베이터</t>
  </si>
  <si>
    <t>45DF4CDE12A1437682C218C51C6</t>
  </si>
  <si>
    <t>0103080245DF4CDE12A1437682C218C51C6</t>
  </si>
  <si>
    <t>조달청가격</t>
  </si>
  <si>
    <t>거래가격</t>
  </si>
  <si>
    <t>유통물가</t>
  </si>
  <si>
    <t>조사가격1</t>
  </si>
  <si>
    <t>조사가격2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</si>
  <si>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</si>
  <si>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</si>
  <si>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</si>
  <si>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</si>
  <si>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</si>
  <si>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</si>
  <si>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</si>
  <si>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</si>
  <si>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</si>
  <si>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</si>
  <si>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</si>
  <si>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</si>
  <si>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</si>
  <si>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</si>
  <si>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</si>
  <si>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</si>
  <si>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</si>
  <si>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</si>
  <si>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</si>
  <si>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</si>
  <si>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</si>
  <si>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</si>
  <si>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</si>
  <si>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</si>
  <si>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</si>
  <si>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</si>
  <si>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</si>
  <si>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</si>
  <si>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</si>
  <si>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</si>
  <si>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작업부산물</t>
  </si>
  <si>
    <t>A3</t>
  </si>
  <si>
    <t>운반비</t>
  </si>
  <si>
    <t>C1</t>
  </si>
  <si>
    <t>관급자재비</t>
  </si>
  <si>
    <t>DJ</t>
  </si>
  <si>
    <t>사급자재비</t>
  </si>
  <si>
    <t>D3</t>
  </si>
  <si>
    <t>화물용승강기</t>
    <phoneticPr fontId="2" type="noConversion"/>
  </si>
  <si>
    <t>비  목</t>
    <phoneticPr fontId="10" type="noConversion"/>
  </si>
  <si>
    <t>구  분</t>
    <phoneticPr fontId="10" type="noConversion"/>
  </si>
  <si>
    <t>요  율</t>
    <phoneticPr fontId="10" type="noConversion"/>
  </si>
  <si>
    <t>순
공
사
원
가</t>
    <phoneticPr fontId="10" type="noConversion"/>
  </si>
  <si>
    <t>재료비</t>
    <phoneticPr fontId="10" type="noConversion"/>
  </si>
  <si>
    <t>소계</t>
    <phoneticPr fontId="10" type="noConversion"/>
  </si>
  <si>
    <t>A</t>
    <phoneticPr fontId="10" type="noConversion"/>
  </si>
  <si>
    <t>[ 1 ]</t>
    <phoneticPr fontId="10" type="noConversion"/>
  </si>
  <si>
    <t>직접노무비</t>
    <phoneticPr fontId="10" type="noConversion"/>
  </si>
  <si>
    <t>소계</t>
    <phoneticPr fontId="10" type="noConversion"/>
  </si>
  <si>
    <t>B</t>
    <phoneticPr fontId="10" type="noConversion"/>
  </si>
  <si>
    <t>[ 2 ]</t>
    <phoneticPr fontId="10" type="noConversion"/>
  </si>
  <si>
    <t>산재보험료</t>
    <phoneticPr fontId="10" type="noConversion"/>
  </si>
  <si>
    <t>고용보험료</t>
    <phoneticPr fontId="10" type="noConversion"/>
  </si>
  <si>
    <t>[ B ] x 0.0087</t>
    <phoneticPr fontId="10" type="noConversion"/>
  </si>
  <si>
    <t>건강보험료</t>
    <phoneticPr fontId="10" type="noConversion"/>
  </si>
  <si>
    <t>노인장기요양보험료</t>
    <phoneticPr fontId="10" type="noConversion"/>
  </si>
  <si>
    <t>연금보험료</t>
    <phoneticPr fontId="10" type="noConversion"/>
  </si>
  <si>
    <t>소계</t>
    <phoneticPr fontId="10" type="noConversion"/>
  </si>
  <si>
    <t>C</t>
    <phoneticPr fontId="10" type="noConversion"/>
  </si>
  <si>
    <t>계</t>
    <phoneticPr fontId="10" type="noConversion"/>
  </si>
  <si>
    <t>D</t>
    <phoneticPr fontId="10" type="noConversion"/>
  </si>
  <si>
    <t>부가가치세</t>
    <phoneticPr fontId="10" type="noConversion"/>
  </si>
  <si>
    <t>F</t>
    <phoneticPr fontId="10" type="noConversion"/>
  </si>
  <si>
    <t>총공사비</t>
    <phoneticPr fontId="10" type="noConversion"/>
  </si>
  <si>
    <t>G</t>
    <phoneticPr fontId="10" type="noConversion"/>
  </si>
  <si>
    <t>재
료
비</t>
    <phoneticPr fontId="10" type="noConversion"/>
  </si>
  <si>
    <t>[ B ] x 0.0375</t>
    <phoneticPr fontId="10" type="noConversion"/>
  </si>
  <si>
    <t>[ 2 ] x 0.0323</t>
    <phoneticPr fontId="10" type="noConversion"/>
  </si>
  <si>
    <t>[ 5 ] x 0.0851</t>
    <phoneticPr fontId="10" type="noConversion"/>
  </si>
  <si>
    <t>[ 2 ] x 0.045</t>
    <phoneticPr fontId="10" type="noConversion"/>
  </si>
  <si>
    <t>[ 3 : 7]</t>
    <phoneticPr fontId="10" type="noConversion"/>
  </si>
  <si>
    <t xml:space="preserve">[ D ] x 0.1 </t>
    <phoneticPr fontId="10" type="noConversion"/>
  </si>
  <si>
    <t>금  액</t>
    <phoneticPr fontId="10" type="noConversion"/>
  </si>
  <si>
    <t>원가계산서</t>
    <phoneticPr fontId="2" type="noConversion"/>
  </si>
  <si>
    <t>비고</t>
    <phoneticPr fontId="10" type="noConversion"/>
  </si>
  <si>
    <t>[ A + B + C ]</t>
    <phoneticPr fontId="10" type="noConversion"/>
  </si>
  <si>
    <t>[ D : F ] 천단위미만절사</t>
    <phoneticPr fontId="10" type="noConversion"/>
  </si>
  <si>
    <t>5ton,30m/min,4F/7S, 방화도어</t>
    <phoneticPr fontId="2" type="noConversion"/>
  </si>
  <si>
    <t>노
무
비</t>
    <phoneticPr fontId="10" type="noConversion"/>
  </si>
  <si>
    <t>경
비</t>
    <phoneticPr fontId="2" type="noConversion"/>
  </si>
  <si>
    <t>[ 서울공예박물관 조성 기계공사 화물용 엘리베이터 구매설치]</t>
    <phoneticPr fontId="2" type="noConversion"/>
  </si>
  <si>
    <t>건명 : 서울공예박물관 기계공사 화물용 엘리베이터 구매설치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</si>
</sst>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76" formatCode="#,###;\-#,###;#;"/>
    <numFmt numFmtId="177" formatCode="_ * #,##0_ ;_ * \-#,##0_ ;_ * &quot;-&quot;_ ;_ @_ "/>
    <numFmt numFmtId="178" formatCode="_ * #,##0.00_ ;_ * \-#,##0.00_ ;_ * &quot;-&quot;??_ ;_ @_ "/>
    <numFmt numFmtId="179" formatCode="0.000000%"/>
    <numFmt numFmtId="180" formatCode="0_);[Red]\(0\)"/>
    <numFmt numFmtId="182" formatCode="_-* #,##0_-;\-* #,##0_-;_-* &quot;-&quot;??_-;_-@_-"/>
  </numFmts>
  <fonts count="1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rgb="FFFF0000"/>
      <name val="굴림"/>
      <family val="3"/>
      <charset val="129"/>
    </font>
    <font>
      <sz val="12"/>
      <name val="굴림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177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37" fontId="7" fillId="0" borderId="0"/>
    <xf numFmtId="0" fontId="6" fillId="0" borderId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2" fillId="0" borderId="13" xfId="13" applyFont="1" applyFill="1" applyBorder="1" applyAlignment="1">
      <alignment horizontal="distributed" vertical="center" indent="1"/>
    </xf>
    <xf numFmtId="1" fontId="12" fillId="0" borderId="13" xfId="13" applyNumberFormat="1" applyFont="1" applyFill="1" applyBorder="1" applyAlignment="1">
      <alignment horizontal="center" vertical="center"/>
    </xf>
    <xf numFmtId="0" fontId="12" fillId="0" borderId="14" xfId="13" applyFont="1" applyBorder="1" applyAlignment="1">
      <alignment horizontal="center" vertical="center"/>
    </xf>
    <xf numFmtId="0" fontId="9" fillId="2" borderId="18" xfId="13" applyFont="1" applyFill="1" applyBorder="1" applyAlignment="1">
      <alignment horizontal="distributed" vertical="center" indent="1"/>
    </xf>
    <xf numFmtId="0" fontId="9" fillId="2" borderId="18" xfId="13" applyFont="1" applyFill="1" applyBorder="1" applyAlignment="1">
      <alignment horizontal="center" vertical="center"/>
    </xf>
    <xf numFmtId="0" fontId="11" fillId="2" borderId="19" xfId="13" applyFont="1" applyFill="1" applyBorder="1" applyAlignment="1">
      <alignment horizontal="center" vertical="center"/>
    </xf>
    <xf numFmtId="0" fontId="12" fillId="0" borderId="18" xfId="13" applyFont="1" applyFill="1" applyBorder="1" applyAlignment="1">
      <alignment horizontal="distributed" vertical="center" indent="1"/>
    </xf>
    <xf numFmtId="1" fontId="12" fillId="0" borderId="18" xfId="13" applyNumberFormat="1" applyFont="1" applyFill="1" applyBorder="1" applyAlignment="1">
      <alignment horizontal="center" vertical="center"/>
    </xf>
    <xf numFmtId="41" fontId="12" fillId="0" borderId="18" xfId="13" applyNumberFormat="1" applyFont="1" applyFill="1" applyBorder="1" applyAlignment="1">
      <alignment horizontal="center" vertical="center"/>
    </xf>
    <xf numFmtId="0" fontId="12" fillId="0" borderId="19" xfId="13" applyFont="1" applyBorder="1" applyAlignment="1">
      <alignment horizontal="center" vertical="center"/>
    </xf>
    <xf numFmtId="2" fontId="9" fillId="2" borderId="18" xfId="13" applyNumberFormat="1" applyFont="1" applyFill="1" applyBorder="1" applyAlignment="1">
      <alignment horizontal="center" vertical="center"/>
    </xf>
    <xf numFmtId="41" fontId="9" fillId="2" borderId="18" xfId="13" applyNumberFormat="1" applyFont="1" applyFill="1" applyBorder="1" applyAlignment="1">
      <alignment horizontal="center" vertical="center"/>
    </xf>
    <xf numFmtId="0" fontId="11" fillId="0" borderId="18" xfId="13" applyFont="1" applyBorder="1" applyAlignment="1">
      <alignment horizontal="distributed" vertical="center" indent="1"/>
    </xf>
    <xf numFmtId="1" fontId="11" fillId="0" borderId="18" xfId="13" applyNumberFormat="1" applyFont="1" applyBorder="1" applyAlignment="1">
      <alignment horizontal="center" vertical="center"/>
    </xf>
    <xf numFmtId="41" fontId="11" fillId="0" borderId="18" xfId="13" applyNumberFormat="1" applyFont="1" applyBorder="1" applyAlignment="1">
      <alignment horizontal="center" vertical="center"/>
    </xf>
    <xf numFmtId="10" fontId="11" fillId="0" borderId="19" xfId="13" applyNumberFormat="1" applyFont="1" applyBorder="1" applyAlignment="1">
      <alignment horizontal="center" vertical="center"/>
    </xf>
    <xf numFmtId="1" fontId="11" fillId="0" borderId="18" xfId="13" applyNumberFormat="1" applyFont="1" applyFill="1" applyBorder="1" applyAlignment="1">
      <alignment horizontal="center" vertical="center"/>
    </xf>
    <xf numFmtId="0" fontId="11" fillId="0" borderId="18" xfId="13" applyFont="1" applyFill="1" applyBorder="1" applyAlignment="1">
      <alignment horizontal="distributed" vertical="center" indent="1"/>
    </xf>
    <xf numFmtId="41" fontId="11" fillId="0" borderId="18" xfId="13" applyNumberFormat="1" applyFont="1" applyFill="1" applyBorder="1" applyAlignment="1">
      <alignment horizontal="center" vertical="center"/>
    </xf>
    <xf numFmtId="10" fontId="11" fillId="0" borderId="19" xfId="13" applyNumberFormat="1" applyFont="1" applyFill="1" applyBorder="1" applyAlignment="1">
      <alignment horizontal="center" vertical="center"/>
    </xf>
    <xf numFmtId="0" fontId="11" fillId="2" borderId="19" xfId="13" applyNumberFormat="1" applyFont="1" applyFill="1" applyBorder="1" applyAlignment="1">
      <alignment horizontal="center" vertical="center"/>
    </xf>
    <xf numFmtId="2" fontId="13" fillId="3" borderId="18" xfId="13" applyNumberFormat="1" applyFont="1" applyFill="1" applyBorder="1" applyAlignment="1">
      <alignment horizontal="center" vertical="center"/>
    </xf>
    <xf numFmtId="0" fontId="13" fillId="3" borderId="19" xfId="13" applyNumberFormat="1" applyFont="1" applyFill="1" applyBorder="1" applyAlignment="1">
      <alignment horizontal="center" vertical="center"/>
    </xf>
    <xf numFmtId="2" fontId="11" fillId="0" borderId="18" xfId="13" applyNumberFormat="1" applyFont="1" applyFill="1" applyBorder="1" applyAlignment="1">
      <alignment horizontal="center" vertical="center"/>
    </xf>
    <xf numFmtId="2" fontId="13" fillId="2" borderId="29" xfId="13" applyNumberFormat="1" applyFont="1" applyFill="1" applyBorder="1" applyAlignment="1">
      <alignment horizontal="center" vertical="center"/>
    </xf>
    <xf numFmtId="41" fontId="9" fillId="2" borderId="29" xfId="13" applyNumberFormat="1" applyFont="1" applyFill="1" applyBorder="1" applyAlignment="1">
      <alignment horizontal="center" vertical="center"/>
    </xf>
    <xf numFmtId="0" fontId="9" fillId="2" borderId="28" xfId="13" applyFont="1" applyFill="1" applyBorder="1" applyAlignment="1">
      <alignment horizontal="center" vertical="center"/>
    </xf>
    <xf numFmtId="41" fontId="12" fillId="0" borderId="15" xfId="14" applyFont="1" applyBorder="1" applyAlignment="1">
      <alignment horizontal="left" vertical="center"/>
    </xf>
    <xf numFmtId="41" fontId="12" fillId="0" borderId="20" xfId="13" applyNumberFormat="1" applyFont="1" applyBorder="1" applyAlignment="1">
      <alignment horizontal="left" vertical="center"/>
    </xf>
    <xf numFmtId="41" fontId="11" fillId="0" borderId="20" xfId="13" applyNumberFormat="1" applyFont="1" applyBorder="1" applyAlignment="1">
      <alignment horizontal="left" vertical="center"/>
    </xf>
    <xf numFmtId="41" fontId="13" fillId="3" borderId="20" xfId="13" applyNumberFormat="1" applyFont="1" applyFill="1" applyBorder="1" applyAlignment="1">
      <alignment horizontal="left" vertical="center"/>
    </xf>
    <xf numFmtId="41" fontId="9" fillId="2" borderId="30" xfId="13" applyNumberFormat="1" applyFont="1" applyFill="1" applyBorder="1" applyAlignment="1">
      <alignment horizontal="left" vertical="center"/>
    </xf>
    <xf numFmtId="41" fontId="9" fillId="2" borderId="20" xfId="13" applyNumberFormat="1" applyFont="1" applyFill="1" applyBorder="1" applyAlignment="1">
      <alignment horizontal="left" vertical="center"/>
    </xf>
    <xf numFmtId="182" fontId="13" fillId="3" borderId="18" xfId="13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41" fontId="0" fillId="0" borderId="0" xfId="0" applyNumberForma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1" fillId="0" borderId="25" xfId="13" applyFont="1" applyBorder="1" applyAlignment="1">
      <alignment horizontal="distributed" vertical="center" indent="1"/>
    </xf>
    <xf numFmtId="0" fontId="11" fillId="0" borderId="21" xfId="13" applyFont="1" applyBorder="1" applyAlignment="1">
      <alignment horizontal="distributed" vertical="center" indent="1"/>
    </xf>
    <xf numFmtId="0" fontId="11" fillId="0" borderId="19" xfId="13" applyFont="1" applyBorder="1" applyAlignment="1">
      <alignment horizontal="distributed" vertical="center" indent="1"/>
    </xf>
    <xf numFmtId="0" fontId="9" fillId="2" borderId="26" xfId="13" applyFont="1" applyFill="1" applyBorder="1" applyAlignment="1">
      <alignment horizontal="distributed" vertical="center" indent="1"/>
    </xf>
    <xf numFmtId="0" fontId="9" fillId="2" borderId="27" xfId="13" applyFont="1" applyFill="1" applyBorder="1" applyAlignment="1">
      <alignment horizontal="distributed" vertical="center" indent="1"/>
    </xf>
    <xf numFmtId="0" fontId="9" fillId="2" borderId="28" xfId="13" applyFont="1" applyFill="1" applyBorder="1" applyAlignment="1">
      <alignment horizontal="distributed" vertical="center" indent="1"/>
    </xf>
    <xf numFmtId="0" fontId="13" fillId="3" borderId="25" xfId="13" applyFont="1" applyFill="1" applyBorder="1" applyAlignment="1">
      <alignment horizontal="distributed" vertical="center" indent="1"/>
    </xf>
    <xf numFmtId="0" fontId="13" fillId="3" borderId="21" xfId="13" applyFont="1" applyFill="1" applyBorder="1" applyAlignment="1">
      <alignment horizontal="distributed" vertical="center" indent="1"/>
    </xf>
    <xf numFmtId="0" fontId="13" fillId="3" borderId="19" xfId="13" applyFont="1" applyFill="1" applyBorder="1" applyAlignment="1">
      <alignment horizontal="distributed" vertical="center" indent="1"/>
    </xf>
    <xf numFmtId="0" fontId="11" fillId="0" borderId="23" xfId="13" applyFont="1" applyBorder="1" applyAlignment="1">
      <alignment horizontal="center" vertical="center" wrapText="1"/>
    </xf>
    <xf numFmtId="0" fontId="11" fillId="0" borderId="23" xfId="13" applyFont="1" applyBorder="1" applyAlignment="1">
      <alignment horizontal="center" vertical="center"/>
    </xf>
    <xf numFmtId="0" fontId="11" fillId="0" borderId="17" xfId="13" applyFont="1" applyBorder="1" applyAlignment="1">
      <alignment horizontal="center" vertical="center"/>
    </xf>
    <xf numFmtId="49" fontId="11" fillId="0" borderId="12" xfId="13" applyNumberFormat="1" applyFont="1" applyBorder="1" applyAlignment="1">
      <alignment horizontal="center" vertical="center" wrapText="1"/>
    </xf>
    <xf numFmtId="49" fontId="11" fillId="0" borderId="16" xfId="13" applyNumberFormat="1" applyFont="1" applyBorder="1" applyAlignment="1">
      <alignment horizontal="center" vertical="center"/>
    </xf>
    <xf numFmtId="49" fontId="11" fillId="0" borderId="24" xfId="13" applyNumberFormat="1" applyFont="1" applyBorder="1" applyAlignment="1">
      <alignment horizontal="center" vertical="center"/>
    </xf>
    <xf numFmtId="0" fontId="11" fillId="0" borderId="5" xfId="13" applyFont="1" applyBorder="1" applyAlignment="1">
      <alignment horizontal="center" vertical="center" wrapText="1"/>
    </xf>
    <xf numFmtId="0" fontId="11" fillId="0" borderId="22" xfId="13" applyFont="1" applyBorder="1" applyAlignment="1">
      <alignment horizontal="center" vertical="center" wrapText="1"/>
    </xf>
    <xf numFmtId="0" fontId="9" fillId="0" borderId="2" xfId="13" applyFont="1" applyBorder="1" applyAlignment="1">
      <alignment horizontal="center" vertical="center"/>
    </xf>
    <xf numFmtId="0" fontId="9" fillId="0" borderId="3" xfId="13" applyFont="1" applyBorder="1" applyAlignment="1">
      <alignment horizontal="center" vertical="center"/>
    </xf>
    <xf numFmtId="0" fontId="9" fillId="0" borderId="4" xfId="13" applyFont="1" applyBorder="1" applyAlignment="1">
      <alignment horizontal="center" vertical="center"/>
    </xf>
    <xf numFmtId="0" fontId="9" fillId="0" borderId="7" xfId="13" applyFont="1" applyBorder="1" applyAlignment="1">
      <alignment horizontal="center" vertical="center"/>
    </xf>
    <xf numFmtId="0" fontId="9" fillId="0" borderId="8" xfId="13" applyFont="1" applyBorder="1" applyAlignment="1">
      <alignment horizontal="center" vertical="center"/>
    </xf>
    <xf numFmtId="0" fontId="9" fillId="0" borderId="9" xfId="13" applyFont="1" applyBorder="1" applyAlignment="1">
      <alignment horizontal="center" vertical="center"/>
    </xf>
    <xf numFmtId="0" fontId="9" fillId="0" borderId="5" xfId="13" applyFont="1" applyBorder="1" applyAlignment="1">
      <alignment horizontal="center" vertical="center"/>
    </xf>
    <xf numFmtId="0" fontId="9" fillId="0" borderId="10" xfId="13" applyFont="1" applyBorder="1" applyAlignment="1">
      <alignment horizontal="center" vertical="center"/>
    </xf>
    <xf numFmtId="0" fontId="9" fillId="0" borderId="6" xfId="13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quotePrefix="1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18">
    <cellStyle name="Comma [0]_1995" xfId="5"/>
    <cellStyle name="Comma_1995" xfId="6"/>
    <cellStyle name="Currency [0]_1995" xfId="7"/>
    <cellStyle name="Currency_1995" xfId="8"/>
    <cellStyle name="no dec" xfId="9"/>
    <cellStyle name="Normal_#26-PSS Rev and Drivers " xfId="10"/>
    <cellStyle name="쉼표 [0] 11" xfId="16"/>
    <cellStyle name="쉼표 [0] 2" xfId="4"/>
    <cellStyle name="쉼표 [0] 3 2 5" xfId="14"/>
    <cellStyle name="쉼표 [0] 3 6" xfId="17"/>
    <cellStyle name="쉼표 2" xfId="2"/>
    <cellStyle name="콤마 [0]_0ev2ylkxWrYu3fuyhscofzrLK" xfId="11"/>
    <cellStyle name="콤마_0ev2ylkxWrYu3fuyhscofzrLK" xfId="12"/>
    <cellStyle name="표준" xfId="0" builtinId="0"/>
    <cellStyle name="표준 2" xfId="1"/>
    <cellStyle name="표준 2 2 10" xfId="13"/>
    <cellStyle name="표준 27" xfId="15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view="pageBreakPreview" zoomScale="115" zoomScaleNormal="100" zoomScaleSheetLayoutView="115" workbookViewId="0">
      <selection sqref="A1:G1"/>
    </sheetView>
  </sheetViews>
  <sheetFormatPr defaultRowHeight="16.5" x14ac:dyDescent="0.3"/>
  <cols>
    <col min="1" max="2" width="6.625" customWidth="1"/>
    <col min="3" max="3" width="25.125" customWidth="1"/>
    <col min="4" max="4" width="6.625" customWidth="1"/>
    <col min="5" max="5" width="23.375" customWidth="1"/>
    <col min="6" max="6" width="10.125" customWidth="1"/>
    <col min="7" max="7" width="31.5" customWidth="1"/>
    <col min="9" max="9" width="12" bestFit="1" customWidth="1"/>
  </cols>
  <sheetData>
    <row r="1" spans="1:9" ht="31.5" x14ac:dyDescent="0.3">
      <c r="A1" s="46" t="s">
        <v>134</v>
      </c>
      <c r="B1" s="47"/>
      <c r="C1" s="47"/>
      <c r="D1" s="47"/>
      <c r="E1" s="47"/>
      <c r="F1" s="47"/>
      <c r="G1" s="47"/>
    </row>
    <row r="2" spans="1:9" ht="31.5" x14ac:dyDescent="0.3">
      <c r="A2" s="44" t="s">
        <v>142</v>
      </c>
      <c r="B2" s="43"/>
      <c r="C2" s="43"/>
      <c r="D2" s="43"/>
      <c r="E2" s="43"/>
      <c r="F2" s="43"/>
      <c r="G2" s="43"/>
    </row>
    <row r="4" spans="1:9" x14ac:dyDescent="0.3">
      <c r="A4" s="65" t="s">
        <v>100</v>
      </c>
      <c r="B4" s="66"/>
      <c r="C4" s="67"/>
      <c r="D4" s="71" t="s">
        <v>101</v>
      </c>
      <c r="E4" s="71" t="s">
        <v>133</v>
      </c>
      <c r="F4" s="71" t="s">
        <v>102</v>
      </c>
      <c r="G4" s="73" t="s">
        <v>135</v>
      </c>
    </row>
    <row r="5" spans="1:9" x14ac:dyDescent="0.3">
      <c r="A5" s="68"/>
      <c r="B5" s="69"/>
      <c r="C5" s="70"/>
      <c r="D5" s="72"/>
      <c r="E5" s="72"/>
      <c r="F5" s="72"/>
      <c r="G5" s="74"/>
    </row>
    <row r="6" spans="1:9" ht="25.5" customHeight="1" x14ac:dyDescent="0.3">
      <c r="A6" s="60" t="s">
        <v>103</v>
      </c>
      <c r="B6" s="63" t="s">
        <v>126</v>
      </c>
      <c r="C6" s="9" t="s">
        <v>104</v>
      </c>
      <c r="D6" s="10">
        <v>1</v>
      </c>
      <c r="E6" s="17">
        <f>공종별내역서!F12</f>
        <v>0</v>
      </c>
      <c r="F6" s="11"/>
      <c r="G6" s="36"/>
    </row>
    <row r="7" spans="1:9" ht="25.5" customHeight="1" x14ac:dyDescent="0.3">
      <c r="A7" s="61"/>
      <c r="B7" s="59"/>
      <c r="C7" s="12" t="s">
        <v>105</v>
      </c>
      <c r="D7" s="13" t="s">
        <v>106</v>
      </c>
      <c r="E7" s="20">
        <f>E6</f>
        <v>0</v>
      </c>
      <c r="F7" s="14"/>
      <c r="G7" s="41" t="s">
        <v>107</v>
      </c>
    </row>
    <row r="8" spans="1:9" ht="25.5" customHeight="1" x14ac:dyDescent="0.3">
      <c r="A8" s="61"/>
      <c r="B8" s="64" t="s">
        <v>139</v>
      </c>
      <c r="C8" s="15" t="s">
        <v>108</v>
      </c>
      <c r="D8" s="16">
        <v>2</v>
      </c>
      <c r="E8" s="17">
        <f>공종별내역서!H12</f>
        <v>0</v>
      </c>
      <c r="F8" s="18"/>
      <c r="G8" s="37"/>
    </row>
    <row r="9" spans="1:9" ht="25.5" customHeight="1" x14ac:dyDescent="0.3">
      <c r="A9" s="61"/>
      <c r="B9" s="59"/>
      <c r="C9" s="12" t="s">
        <v>109</v>
      </c>
      <c r="D9" s="19" t="s">
        <v>110</v>
      </c>
      <c r="E9" s="20">
        <f>E8</f>
        <v>0</v>
      </c>
      <c r="F9" s="14"/>
      <c r="G9" s="41" t="s">
        <v>111</v>
      </c>
    </row>
    <row r="10" spans="1:9" ht="25.5" customHeight="1" x14ac:dyDescent="0.3">
      <c r="A10" s="61"/>
      <c r="B10" s="57" t="s">
        <v>140</v>
      </c>
      <c r="C10" s="21" t="s">
        <v>112</v>
      </c>
      <c r="D10" s="22">
        <v>3</v>
      </c>
      <c r="E10" s="23">
        <f>E9*F10</f>
        <v>0</v>
      </c>
      <c r="F10" s="24">
        <v>3.7499999999999999E-2</v>
      </c>
      <c r="G10" s="38" t="s">
        <v>127</v>
      </c>
    </row>
    <row r="11" spans="1:9" ht="25.5" customHeight="1" x14ac:dyDescent="0.3">
      <c r="A11" s="61"/>
      <c r="B11" s="58"/>
      <c r="C11" s="21" t="s">
        <v>113</v>
      </c>
      <c r="D11" s="25">
        <v>4</v>
      </c>
      <c r="E11" s="23">
        <f>E9*F11</f>
        <v>0</v>
      </c>
      <c r="F11" s="24">
        <v>8.6999999999999994E-3</v>
      </c>
      <c r="G11" s="38" t="s">
        <v>114</v>
      </c>
    </row>
    <row r="12" spans="1:9" ht="25.5" customHeight="1" x14ac:dyDescent="0.3">
      <c r="A12" s="61"/>
      <c r="B12" s="58"/>
      <c r="C12" s="26" t="s">
        <v>115</v>
      </c>
      <c r="D12" s="22">
        <v>5</v>
      </c>
      <c r="E12" s="27">
        <f>E8*F12</f>
        <v>0</v>
      </c>
      <c r="F12" s="28">
        <v>3.2300000000000002E-2</v>
      </c>
      <c r="G12" s="38" t="s">
        <v>128</v>
      </c>
    </row>
    <row r="13" spans="1:9" ht="25.5" customHeight="1" x14ac:dyDescent="0.3">
      <c r="A13" s="61"/>
      <c r="B13" s="58"/>
      <c r="C13" s="26" t="s">
        <v>116</v>
      </c>
      <c r="D13" s="25">
        <v>6</v>
      </c>
      <c r="E13" s="27">
        <f>E12*F13</f>
        <v>0</v>
      </c>
      <c r="F13" s="28">
        <v>8.5099999999999995E-2</v>
      </c>
      <c r="G13" s="38" t="s">
        <v>129</v>
      </c>
    </row>
    <row r="14" spans="1:9" ht="25.5" customHeight="1" x14ac:dyDescent="0.3">
      <c r="A14" s="61"/>
      <c r="B14" s="58"/>
      <c r="C14" s="26" t="s">
        <v>117</v>
      </c>
      <c r="D14" s="22">
        <v>7</v>
      </c>
      <c r="E14" s="27">
        <f>E8*F14</f>
        <v>0</v>
      </c>
      <c r="F14" s="28">
        <v>4.4999999999999998E-2</v>
      </c>
      <c r="G14" s="38" t="s">
        <v>130</v>
      </c>
    </row>
    <row r="15" spans="1:9" ht="25.5" customHeight="1" x14ac:dyDescent="0.3">
      <c r="A15" s="62"/>
      <c r="B15" s="59"/>
      <c r="C15" s="12" t="s">
        <v>118</v>
      </c>
      <c r="D15" s="19" t="s">
        <v>119</v>
      </c>
      <c r="E15" s="20">
        <f>SUM(E10:E14)</f>
        <v>0</v>
      </c>
      <c r="F15" s="29"/>
      <c r="G15" s="41" t="s">
        <v>131</v>
      </c>
      <c r="I15" s="45"/>
    </row>
    <row r="16" spans="1:9" ht="25.5" customHeight="1" x14ac:dyDescent="0.3">
      <c r="A16" s="54" t="s">
        <v>120</v>
      </c>
      <c r="B16" s="55"/>
      <c r="C16" s="56"/>
      <c r="D16" s="30" t="s">
        <v>121</v>
      </c>
      <c r="E16" s="42">
        <f>TRUNC(E7+E9+E15,0)</f>
        <v>0</v>
      </c>
      <c r="F16" s="31"/>
      <c r="G16" s="39" t="s">
        <v>136</v>
      </c>
    </row>
    <row r="17" spans="1:7" ht="25.5" customHeight="1" x14ac:dyDescent="0.3">
      <c r="A17" s="48" t="s">
        <v>122</v>
      </c>
      <c r="B17" s="49"/>
      <c r="C17" s="50"/>
      <c r="D17" s="32" t="s">
        <v>123</v>
      </c>
      <c r="E17" s="23">
        <f>TRUNC(E16*F17,0)</f>
        <v>0</v>
      </c>
      <c r="F17" s="24">
        <v>0.1</v>
      </c>
      <c r="G17" s="38" t="s">
        <v>132</v>
      </c>
    </row>
    <row r="18" spans="1:7" ht="25.5" customHeight="1" x14ac:dyDescent="0.3">
      <c r="A18" s="51" t="s">
        <v>124</v>
      </c>
      <c r="B18" s="52"/>
      <c r="C18" s="53"/>
      <c r="D18" s="33" t="s">
        <v>125</v>
      </c>
      <c r="E18" s="34">
        <f>TRUNC(E16+E17,-3)</f>
        <v>0</v>
      </c>
      <c r="F18" s="35"/>
      <c r="G18" s="40" t="s">
        <v>137</v>
      </c>
    </row>
  </sheetData>
  <mergeCells count="13">
    <mergeCell ref="A1:G1"/>
    <mergeCell ref="A17:C17"/>
    <mergeCell ref="A18:C18"/>
    <mergeCell ref="A16:C16"/>
    <mergeCell ref="B10:B15"/>
    <mergeCell ref="A6:A15"/>
    <mergeCell ref="B6:B7"/>
    <mergeCell ref="B8:B9"/>
    <mergeCell ref="A4:C5"/>
    <mergeCell ref="D4:D5"/>
    <mergeCell ref="E4:E5"/>
    <mergeCell ref="F4:F5"/>
    <mergeCell ref="G4:G5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"/>
  <sheetViews>
    <sheetView workbookViewId="0">
      <selection activeCell="A9" sqref="A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5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49" max="49" width="11.375" bestFit="1" customWidth="1"/>
  </cols>
  <sheetData>
    <row r="1" spans="1:48" ht="30" customHeight="1" x14ac:dyDescent="0.3">
      <c r="A1" s="76" t="s">
        <v>141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48" ht="30" customHeight="1" x14ac:dyDescent="0.3">
      <c r="A2" s="78" t="s">
        <v>0</v>
      </c>
      <c r="B2" s="78" t="s">
        <v>1</v>
      </c>
      <c r="C2" s="78" t="s">
        <v>2</v>
      </c>
      <c r="D2" s="78" t="s">
        <v>3</v>
      </c>
      <c r="E2" s="78" t="s">
        <v>4</v>
      </c>
      <c r="F2" s="78"/>
      <c r="G2" s="78" t="s">
        <v>7</v>
      </c>
      <c r="H2" s="78"/>
      <c r="I2" s="78" t="s">
        <v>8</v>
      </c>
      <c r="J2" s="78"/>
      <c r="K2" s="78" t="s">
        <v>9</v>
      </c>
      <c r="L2" s="78"/>
      <c r="M2" s="78" t="s">
        <v>10</v>
      </c>
      <c r="N2" s="75" t="s">
        <v>15</v>
      </c>
      <c r="O2" s="75" t="s">
        <v>12</v>
      </c>
      <c r="P2" s="75" t="s">
        <v>16</v>
      </c>
      <c r="Q2" s="75" t="s">
        <v>11</v>
      </c>
      <c r="R2" s="75" t="s">
        <v>17</v>
      </c>
      <c r="S2" s="75" t="s">
        <v>18</v>
      </c>
      <c r="T2" s="75" t="s">
        <v>19</v>
      </c>
      <c r="U2" s="75" t="s">
        <v>20</v>
      </c>
      <c r="V2" s="75" t="s">
        <v>21</v>
      </c>
      <c r="W2" s="75" t="s">
        <v>22</v>
      </c>
      <c r="X2" s="75" t="s">
        <v>23</v>
      </c>
      <c r="Y2" s="75" t="s">
        <v>24</v>
      </c>
      <c r="Z2" s="75" t="s">
        <v>25</v>
      </c>
      <c r="AA2" s="75" t="s">
        <v>26</v>
      </c>
      <c r="AB2" s="75" t="s">
        <v>27</v>
      </c>
      <c r="AC2" s="75" t="s">
        <v>28</v>
      </c>
      <c r="AD2" s="75" t="s">
        <v>29</v>
      </c>
      <c r="AE2" s="75" t="s">
        <v>30</v>
      </c>
      <c r="AF2" s="75" t="s">
        <v>31</v>
      </c>
      <c r="AG2" s="75" t="s">
        <v>32</v>
      </c>
      <c r="AH2" s="75" t="s">
        <v>33</v>
      </c>
      <c r="AI2" s="75" t="s">
        <v>34</v>
      </c>
      <c r="AJ2" s="75" t="s">
        <v>35</v>
      </c>
      <c r="AK2" s="75" t="s">
        <v>36</v>
      </c>
      <c r="AL2" s="75" t="s">
        <v>37</v>
      </c>
      <c r="AM2" s="75" t="s">
        <v>38</v>
      </c>
      <c r="AN2" s="75" t="s">
        <v>39</v>
      </c>
      <c r="AO2" s="75" t="s">
        <v>40</v>
      </c>
      <c r="AP2" s="75" t="s">
        <v>41</v>
      </c>
      <c r="AQ2" s="75" t="s">
        <v>42</v>
      </c>
      <c r="AR2" s="75" t="s">
        <v>43</v>
      </c>
      <c r="AS2" s="75" t="s">
        <v>13</v>
      </c>
      <c r="AT2" s="75" t="s">
        <v>14</v>
      </c>
      <c r="AU2" s="75" t="s">
        <v>44</v>
      </c>
      <c r="AV2" s="75" t="s">
        <v>45</v>
      </c>
    </row>
    <row r="3" spans="1:48" ht="30" customHeight="1" x14ac:dyDescent="0.3">
      <c r="A3" s="78"/>
      <c r="B3" s="78"/>
      <c r="C3" s="78"/>
      <c r="D3" s="78"/>
      <c r="E3" s="4" t="s">
        <v>5</v>
      </c>
      <c r="F3" s="4" t="s">
        <v>6</v>
      </c>
      <c r="G3" s="4" t="s">
        <v>5</v>
      </c>
      <c r="H3" s="4" t="s">
        <v>6</v>
      </c>
      <c r="I3" s="4" t="s">
        <v>5</v>
      </c>
      <c r="J3" s="4" t="s">
        <v>6</v>
      </c>
      <c r="K3" s="4" t="s">
        <v>5</v>
      </c>
      <c r="L3" s="4" t="s">
        <v>6</v>
      </c>
      <c r="M3" s="78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</row>
    <row r="4" spans="1:48" ht="30" customHeight="1" x14ac:dyDescent="0.3">
      <c r="A4" s="8" t="s">
        <v>99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3"/>
      <c r="O4" s="3"/>
      <c r="P4" s="3"/>
      <c r="Q4" s="2" t="s">
        <v>52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5" t="s">
        <v>53</v>
      </c>
      <c r="B5" s="5" t="s">
        <v>138</v>
      </c>
      <c r="C5" s="5" t="s">
        <v>47</v>
      </c>
      <c r="D5" s="6">
        <v>1</v>
      </c>
      <c r="E5" s="7"/>
      <c r="F5" s="7"/>
      <c r="G5" s="7"/>
      <c r="H5" s="7"/>
      <c r="I5" s="7"/>
      <c r="J5" s="7"/>
      <c r="K5" s="7"/>
      <c r="L5" s="7"/>
      <c r="M5" s="5" t="s">
        <v>46</v>
      </c>
      <c r="N5" s="2" t="s">
        <v>54</v>
      </c>
      <c r="O5" s="2" t="s">
        <v>46</v>
      </c>
      <c r="P5" s="2" t="s">
        <v>46</v>
      </c>
      <c r="Q5" s="2" t="s">
        <v>52</v>
      </c>
      <c r="R5" s="2" t="s">
        <v>49</v>
      </c>
      <c r="S5" s="2" t="s">
        <v>49</v>
      </c>
      <c r="T5" s="2" t="s">
        <v>48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46</v>
      </c>
      <c r="AS5" s="2" t="s">
        <v>46</v>
      </c>
      <c r="AT5" s="3"/>
      <c r="AU5" s="2" t="s">
        <v>55</v>
      </c>
      <c r="AV5" s="3">
        <v>1040</v>
      </c>
    </row>
    <row r="6" spans="1:48" ht="30" customHeight="1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48" ht="30" customHeight="1" x14ac:dyDescent="0.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48" ht="30" customHeight="1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48" ht="30" customHeight="1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48" ht="30" customHeight="1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48" ht="30" customHeight="1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48" ht="30" customHeight="1" x14ac:dyDescent="0.3">
      <c r="A12" s="5" t="s">
        <v>50</v>
      </c>
      <c r="B12" s="6"/>
      <c r="C12" s="6"/>
      <c r="D12" s="6"/>
      <c r="E12" s="6"/>
      <c r="F12" s="7">
        <f>SUM(F5:F11)</f>
        <v>0</v>
      </c>
      <c r="G12" s="6"/>
      <c r="H12" s="7">
        <f>SUM(H5:H11)</f>
        <v>0</v>
      </c>
      <c r="I12" s="6"/>
      <c r="J12" s="7">
        <f>SUM(J5:J11)</f>
        <v>0</v>
      </c>
      <c r="K12" s="6"/>
      <c r="L12" s="7">
        <f>SUM(L5:L11)</f>
        <v>0</v>
      </c>
      <c r="M12" s="6"/>
      <c r="N12" t="s">
        <v>51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61</v>
      </c>
    </row>
    <row r="2" spans="1:7" x14ac:dyDescent="0.3">
      <c r="A2" s="1" t="s">
        <v>62</v>
      </c>
      <c r="B2" t="s">
        <v>63</v>
      </c>
    </row>
    <row r="3" spans="1:7" x14ac:dyDescent="0.3">
      <c r="A3" s="1" t="s">
        <v>64</v>
      </c>
      <c r="B3" t="s">
        <v>65</v>
      </c>
    </row>
    <row r="4" spans="1:7" x14ac:dyDescent="0.3">
      <c r="A4" s="1" t="s">
        <v>66</v>
      </c>
      <c r="B4">
        <v>5</v>
      </c>
    </row>
    <row r="5" spans="1:7" x14ac:dyDescent="0.3">
      <c r="A5" s="1" t="s">
        <v>67</v>
      </c>
      <c r="B5">
        <v>5</v>
      </c>
    </row>
    <row r="6" spans="1:7" x14ac:dyDescent="0.3">
      <c r="A6" s="1" t="s">
        <v>68</v>
      </c>
      <c r="B6" t="s">
        <v>69</v>
      </c>
    </row>
    <row r="7" spans="1:7" x14ac:dyDescent="0.3">
      <c r="A7" s="1" t="s">
        <v>70</v>
      </c>
      <c r="B7" t="s">
        <v>71</v>
      </c>
      <c r="C7">
        <v>1</v>
      </c>
    </row>
    <row r="8" spans="1:7" x14ac:dyDescent="0.3">
      <c r="A8" s="1" t="s">
        <v>72</v>
      </c>
      <c r="B8" t="s">
        <v>71</v>
      </c>
      <c r="C8">
        <v>2</v>
      </c>
    </row>
    <row r="9" spans="1:7" x14ac:dyDescent="0.3">
      <c r="A9" s="1" t="s">
        <v>73</v>
      </c>
      <c r="B9" t="s">
        <v>56</v>
      </c>
      <c r="C9" t="s">
        <v>57</v>
      </c>
      <c r="D9" t="s">
        <v>58</v>
      </c>
      <c r="E9" t="s">
        <v>59</v>
      </c>
      <c r="F9" t="s">
        <v>60</v>
      </c>
      <c r="G9" t="s">
        <v>74</v>
      </c>
    </row>
    <row r="10" spans="1:7" x14ac:dyDescent="0.3">
      <c r="A10" s="1" t="s">
        <v>75</v>
      </c>
      <c r="B10">
        <v>0</v>
      </c>
      <c r="C10">
        <v>0</v>
      </c>
      <c r="D10">
        <v>0</v>
      </c>
    </row>
    <row r="11" spans="1:7" x14ac:dyDescent="0.3">
      <c r="A11" s="1" t="s">
        <v>76</v>
      </c>
      <c r="B11" t="s">
        <v>77</v>
      </c>
      <c r="C11">
        <v>4</v>
      </c>
    </row>
    <row r="12" spans="1:7" x14ac:dyDescent="0.3">
      <c r="A12" s="1" t="s">
        <v>78</v>
      </c>
      <c r="B12" t="s">
        <v>77</v>
      </c>
      <c r="C12">
        <v>4</v>
      </c>
    </row>
    <row r="13" spans="1:7" x14ac:dyDescent="0.3">
      <c r="A13" s="1" t="s">
        <v>79</v>
      </c>
      <c r="B13" t="s">
        <v>77</v>
      </c>
      <c r="C13">
        <v>3</v>
      </c>
    </row>
    <row r="14" spans="1:7" x14ac:dyDescent="0.3">
      <c r="A14" s="1" t="s">
        <v>80</v>
      </c>
      <c r="B14" t="s">
        <v>71</v>
      </c>
      <c r="C14">
        <v>5</v>
      </c>
    </row>
    <row r="15" spans="1:7" x14ac:dyDescent="0.3">
      <c r="A15" s="1" t="s">
        <v>81</v>
      </c>
      <c r="B15" t="s">
        <v>63</v>
      </c>
      <c r="C15" t="s">
        <v>82</v>
      </c>
      <c r="D15" t="s">
        <v>82</v>
      </c>
      <c r="E15" t="s">
        <v>82</v>
      </c>
      <c r="F15" t="s">
        <v>82</v>
      </c>
    </row>
    <row r="16" spans="1:7" x14ac:dyDescent="0.3">
      <c r="A16" s="1" t="s">
        <v>83</v>
      </c>
      <c r="B16">
        <v>0</v>
      </c>
      <c r="C16">
        <v>0</v>
      </c>
    </row>
    <row r="17" spans="1:13" x14ac:dyDescent="0.3">
      <c r="A17" s="1" t="s">
        <v>84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85</v>
      </c>
      <c r="B18">
        <v>0</v>
      </c>
      <c r="C18">
        <v>0</v>
      </c>
    </row>
    <row r="19" spans="1:13" x14ac:dyDescent="0.3">
      <c r="A19" s="1" t="s">
        <v>86</v>
      </c>
    </row>
    <row r="20" spans="1:13" x14ac:dyDescent="0.3">
      <c r="A20" s="1" t="s">
        <v>87</v>
      </c>
      <c r="B20" s="1" t="s">
        <v>71</v>
      </c>
      <c r="C20">
        <v>1</v>
      </c>
    </row>
    <row r="21" spans="1:13" x14ac:dyDescent="0.3">
      <c r="A21" t="s">
        <v>88</v>
      </c>
      <c r="B21" t="s">
        <v>89</v>
      </c>
      <c r="C21" t="s">
        <v>90</v>
      </c>
    </row>
    <row r="22" spans="1:13" x14ac:dyDescent="0.3">
      <c r="A22">
        <v>1</v>
      </c>
      <c r="B22" s="1" t="s">
        <v>91</v>
      </c>
      <c r="C22" s="1" t="s">
        <v>92</v>
      </c>
    </row>
    <row r="23" spans="1:13" x14ac:dyDescent="0.3">
      <c r="A23">
        <v>2</v>
      </c>
      <c r="B23" s="1" t="s">
        <v>93</v>
      </c>
      <c r="C23" s="1" t="s">
        <v>94</v>
      </c>
    </row>
    <row r="24" spans="1:13" x14ac:dyDescent="0.3">
      <c r="A24">
        <v>3</v>
      </c>
      <c r="B24" s="1" t="s">
        <v>95</v>
      </c>
      <c r="C24" s="1" t="s">
        <v>96</v>
      </c>
    </row>
    <row r="25" spans="1:13" x14ac:dyDescent="0.3">
      <c r="A25">
        <v>4</v>
      </c>
      <c r="B25" s="1" t="s">
        <v>97</v>
      </c>
      <c r="C25" s="1" t="s">
        <v>98</v>
      </c>
    </row>
    <row r="26" spans="1:13" x14ac:dyDescent="0.3">
      <c r="A26">
        <v>5</v>
      </c>
      <c r="B26" s="1" t="s">
        <v>46</v>
      </c>
      <c r="C26" s="1" t="s">
        <v>46</v>
      </c>
    </row>
    <row r="27" spans="1:13" x14ac:dyDescent="0.3">
      <c r="A27">
        <v>6</v>
      </c>
      <c r="B27" s="1" t="s">
        <v>46</v>
      </c>
      <c r="C27" s="1" t="s">
        <v>46</v>
      </c>
    </row>
    <row r="28" spans="1:13" x14ac:dyDescent="0.3">
      <c r="A28">
        <v>7</v>
      </c>
      <c r="B28" s="1" t="s">
        <v>46</v>
      </c>
      <c r="C28" s="1" t="s">
        <v>46</v>
      </c>
    </row>
    <row r="29" spans="1:13" x14ac:dyDescent="0.3">
      <c r="A29">
        <v>8</v>
      </c>
      <c r="B29" s="1" t="s">
        <v>46</v>
      </c>
      <c r="C29" s="1" t="s">
        <v>46</v>
      </c>
    </row>
    <row r="30" spans="1:13" x14ac:dyDescent="0.3">
      <c r="A30">
        <v>9</v>
      </c>
      <c r="B30" s="1" t="s">
        <v>46</v>
      </c>
      <c r="C30" s="1" t="s">
        <v>46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원가계산서</vt:lpstr>
      <vt:lpstr>공종별내역서</vt:lpstr>
      <vt:lpstr> 공사설정 </vt:lpstr>
      <vt:lpstr>Sheet1</vt:lpstr>
      <vt:lpstr>공종별내역서!Print_Area</vt:lpstr>
      <vt:lpstr>공종별내역서!Print_Titles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</dc:creator>
  <cp:lastModifiedBy>Windows 사용자</cp:lastModifiedBy>
  <cp:lastPrinted>2019-02-26T06:10:03Z</cp:lastPrinted>
  <dcterms:created xsi:type="dcterms:W3CDTF">2018-03-16T04:38:11Z</dcterms:created>
  <dcterms:modified xsi:type="dcterms:W3CDTF">2019-03-04T04:34:35Z</dcterms:modified>
</cp:coreProperties>
</file>